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23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R:\Projects\128143 - R-Project\PER\02 Environmental\02 Resources\01 Biology\Wildlife\ABB\2020 Trapping\"/>
    </mc:Choice>
  </mc:AlternateContent>
  <xr:revisionPtr revIDLastSave="0" documentId="13_ncr:1_{4F128074-79EE-485D-A079-980A28230B6D}" xr6:coauthVersionLast="47" xr6:coauthVersionMax="47" xr10:uidLastSave="{00000000-0000-0000-0000-000000000000}"/>
  <bookViews>
    <workbookView xWindow="-24120" yWindow="-120" windowWidth="24240" windowHeight="17640" firstSheet="4" activeTab="4" xr2:uid="{00000000-000D-0000-FFFF-FFFF00000000}"/>
  </bookViews>
  <sheets>
    <sheet name="All Species" sheetId="1" r:id="rId1"/>
    <sheet name="Nicrophorus Species totals" sheetId="8" r:id="rId2"/>
    <sheet name="Individual ABB" sheetId="2" r:id="rId3"/>
    <sheet name="Group Summary" sheetId="6" r:id="rId4"/>
    <sheet name="Trap Summary" sheetId="5" r:id="rId5"/>
    <sheet name="Weather Data" sheetId="7" r:id="rId6"/>
  </sheets>
  <definedNames>
    <definedName name="_xlnm._FilterDatabase" localSheetId="0" hidden="1">'All Species'!$A$1:$P$475</definedName>
    <definedName name="_xlnm._FilterDatabase" localSheetId="2" hidden="1">'Individual ABB'!$A$1:$L$174</definedName>
    <definedName name="_xlnm._FilterDatabase" localSheetId="1" hidden="1">'Nicrophorus Species totals'!$A$1:$O$80</definedName>
    <definedName name="_xlnm._FilterDatabase" localSheetId="4" hidden="1">'Trap Summary'!$A$1:$N$84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5" l="1"/>
  <c r="E4" i="5"/>
  <c r="E5" i="5"/>
  <c r="E6" i="5"/>
  <c r="E7" i="5"/>
  <c r="E8" i="5"/>
  <c r="E9" i="5"/>
  <c r="E10" i="5"/>
  <c r="E11" i="5"/>
  <c r="E2" i="5"/>
  <c r="E13" i="5"/>
  <c r="E14" i="5"/>
  <c r="E15" i="5"/>
  <c r="E16" i="5"/>
  <c r="E17" i="5"/>
  <c r="E18" i="5"/>
  <c r="E19" i="5"/>
  <c r="E20" i="5"/>
  <c r="E21" i="5"/>
  <c r="E1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22" i="5"/>
  <c r="F3" i="6"/>
  <c r="F4" i="6"/>
  <c r="F5" i="6"/>
  <c r="F6" i="6"/>
  <c r="F7" i="6"/>
  <c r="F8" i="6"/>
  <c r="F9" i="6"/>
  <c r="F2" i="6"/>
  <c r="E241" i="1" l="1"/>
  <c r="F67" i="1" l="1"/>
  <c r="F73" i="1"/>
  <c r="J7" i="1"/>
  <c r="J13" i="1"/>
  <c r="J19" i="1"/>
  <c r="J25" i="1"/>
  <c r="J31" i="1"/>
  <c r="J37" i="1"/>
  <c r="J43" i="1"/>
  <c r="J49" i="1"/>
  <c r="J55" i="1"/>
  <c r="J61" i="1"/>
  <c r="J67" i="1"/>
  <c r="J73" i="1"/>
  <c r="J79" i="1"/>
  <c r="J85" i="1"/>
  <c r="J91" i="1"/>
  <c r="J97" i="1"/>
  <c r="J103" i="1"/>
  <c r="J109" i="1"/>
  <c r="J115" i="1"/>
  <c r="J121" i="1"/>
  <c r="J127" i="1"/>
  <c r="J133" i="1"/>
  <c r="J139" i="1"/>
  <c r="J145" i="1"/>
  <c r="J475" i="1"/>
  <c r="J469" i="1"/>
  <c r="J463" i="1"/>
  <c r="J457" i="1"/>
  <c r="J451" i="1"/>
  <c r="J445" i="1"/>
  <c r="J439" i="1"/>
  <c r="J433" i="1"/>
  <c r="J427" i="1"/>
  <c r="J421" i="1"/>
  <c r="J415" i="1"/>
  <c r="J409" i="1"/>
  <c r="J403" i="1"/>
  <c r="J397" i="1"/>
  <c r="J391" i="1"/>
  <c r="J385" i="1"/>
  <c r="J379" i="1"/>
  <c r="J373" i="1"/>
  <c r="J367" i="1"/>
  <c r="J361" i="1"/>
  <c r="J355" i="1"/>
  <c r="J349" i="1"/>
  <c r="J343" i="1"/>
  <c r="J337" i="1"/>
  <c r="J331" i="1"/>
  <c r="J325" i="1"/>
  <c r="J319" i="1"/>
  <c r="J313" i="1"/>
  <c r="J307" i="1"/>
  <c r="J301" i="1"/>
  <c r="J295" i="1"/>
  <c r="J289" i="1"/>
  <c r="J283" i="1"/>
  <c r="J277" i="1"/>
  <c r="J271" i="1"/>
  <c r="J265" i="1"/>
  <c r="J259" i="1"/>
  <c r="J253" i="1"/>
  <c r="J247" i="1"/>
  <c r="J241" i="1"/>
  <c r="J235" i="1"/>
  <c r="J229" i="1"/>
  <c r="J223" i="1"/>
  <c r="J217" i="1"/>
  <c r="J211" i="1"/>
  <c r="J205" i="1"/>
  <c r="J199" i="1"/>
  <c r="J193" i="1"/>
  <c r="J181" i="1"/>
  <c r="J187" i="1" s="1"/>
  <c r="J175" i="1"/>
  <c r="J169" i="1"/>
  <c r="J163" i="1"/>
  <c r="J151" i="1"/>
  <c r="J157" i="1"/>
  <c r="P115" i="1" l="1"/>
  <c r="O115" i="1"/>
  <c r="N115" i="1"/>
  <c r="M115" i="1"/>
  <c r="L115" i="1"/>
  <c r="K115" i="1"/>
  <c r="I115" i="1"/>
  <c r="H115" i="1"/>
  <c r="G115" i="1"/>
  <c r="F115" i="1"/>
  <c r="E115" i="1"/>
  <c r="D115" i="1"/>
  <c r="P121" i="1"/>
  <c r="O121" i="1"/>
  <c r="N121" i="1"/>
  <c r="M121" i="1"/>
  <c r="L121" i="1"/>
  <c r="K121" i="1"/>
  <c r="I121" i="1"/>
  <c r="H121" i="1"/>
  <c r="G121" i="1"/>
  <c r="F121" i="1"/>
  <c r="E121" i="1"/>
  <c r="D121" i="1"/>
  <c r="P127" i="1"/>
  <c r="O127" i="1"/>
  <c r="N127" i="1"/>
  <c r="M127" i="1"/>
  <c r="L127" i="1"/>
  <c r="K127" i="1"/>
  <c r="I127" i="1"/>
  <c r="H127" i="1"/>
  <c r="G127" i="1"/>
  <c r="F127" i="1"/>
  <c r="E127" i="1"/>
  <c r="D127" i="1"/>
  <c r="P133" i="1"/>
  <c r="O133" i="1"/>
  <c r="N133" i="1"/>
  <c r="M133" i="1"/>
  <c r="L133" i="1"/>
  <c r="K133" i="1"/>
  <c r="I133" i="1"/>
  <c r="H133" i="1"/>
  <c r="G133" i="1"/>
  <c r="F133" i="1"/>
  <c r="E133" i="1"/>
  <c r="D133" i="1"/>
  <c r="P139" i="1"/>
  <c r="O139" i="1"/>
  <c r="N139" i="1"/>
  <c r="M139" i="1"/>
  <c r="L139" i="1"/>
  <c r="K139" i="1"/>
  <c r="I139" i="1"/>
  <c r="H139" i="1"/>
  <c r="G139" i="1"/>
  <c r="F139" i="1"/>
  <c r="E139" i="1"/>
  <c r="D139" i="1"/>
  <c r="P145" i="1"/>
  <c r="O145" i="1"/>
  <c r="N145" i="1"/>
  <c r="M145" i="1"/>
  <c r="L145" i="1"/>
  <c r="K145" i="1"/>
  <c r="I145" i="1"/>
  <c r="H145" i="1"/>
  <c r="G145" i="1"/>
  <c r="F145" i="1"/>
  <c r="E145" i="1"/>
  <c r="D145" i="1"/>
  <c r="P151" i="1"/>
  <c r="O151" i="1"/>
  <c r="N151" i="1"/>
  <c r="M151" i="1"/>
  <c r="L151" i="1"/>
  <c r="K151" i="1"/>
  <c r="I151" i="1"/>
  <c r="H151" i="1"/>
  <c r="G151" i="1"/>
  <c r="F151" i="1"/>
  <c r="E151" i="1"/>
  <c r="D151" i="1"/>
  <c r="P157" i="1"/>
  <c r="O157" i="1"/>
  <c r="N157" i="1"/>
  <c r="M157" i="1"/>
  <c r="L157" i="1"/>
  <c r="K157" i="1"/>
  <c r="I157" i="1"/>
  <c r="H157" i="1"/>
  <c r="G157" i="1"/>
  <c r="F157" i="1"/>
  <c r="E157" i="1"/>
  <c r="D157" i="1"/>
  <c r="P163" i="1"/>
  <c r="O163" i="1"/>
  <c r="N163" i="1"/>
  <c r="M163" i="1"/>
  <c r="L163" i="1"/>
  <c r="K163" i="1"/>
  <c r="I163" i="1"/>
  <c r="H163" i="1"/>
  <c r="G163" i="1"/>
  <c r="F163" i="1"/>
  <c r="E163" i="1"/>
  <c r="D163" i="1"/>
  <c r="P169" i="1"/>
  <c r="O169" i="1"/>
  <c r="N169" i="1"/>
  <c r="M169" i="1"/>
  <c r="L169" i="1"/>
  <c r="K169" i="1"/>
  <c r="I169" i="1"/>
  <c r="H169" i="1"/>
  <c r="G169" i="1"/>
  <c r="F169" i="1"/>
  <c r="E169" i="1"/>
  <c r="D169" i="1"/>
  <c r="P175" i="1"/>
  <c r="O175" i="1"/>
  <c r="N175" i="1"/>
  <c r="M175" i="1"/>
  <c r="L175" i="1"/>
  <c r="K175" i="1"/>
  <c r="I175" i="1"/>
  <c r="H175" i="1"/>
  <c r="G175" i="1"/>
  <c r="F175" i="1"/>
  <c r="E175" i="1"/>
  <c r="D175" i="1"/>
  <c r="P181" i="1"/>
  <c r="O181" i="1"/>
  <c r="N181" i="1"/>
  <c r="M181" i="1"/>
  <c r="L181" i="1"/>
  <c r="K181" i="1"/>
  <c r="I181" i="1"/>
  <c r="H181" i="1"/>
  <c r="G181" i="1"/>
  <c r="F181" i="1"/>
  <c r="E181" i="1"/>
  <c r="D181" i="1"/>
  <c r="P187" i="1"/>
  <c r="O187" i="1"/>
  <c r="N187" i="1"/>
  <c r="M187" i="1"/>
  <c r="L187" i="1"/>
  <c r="K187" i="1"/>
  <c r="I187" i="1"/>
  <c r="H187" i="1"/>
  <c r="G187" i="1"/>
  <c r="F187" i="1"/>
  <c r="E187" i="1"/>
  <c r="D187" i="1"/>
  <c r="P193" i="1"/>
  <c r="O193" i="1"/>
  <c r="N193" i="1"/>
  <c r="M193" i="1"/>
  <c r="L193" i="1"/>
  <c r="K193" i="1"/>
  <c r="I193" i="1"/>
  <c r="H193" i="1"/>
  <c r="G193" i="1"/>
  <c r="F193" i="1"/>
  <c r="E193" i="1"/>
  <c r="D193" i="1"/>
  <c r="P199" i="1"/>
  <c r="O199" i="1"/>
  <c r="N199" i="1"/>
  <c r="M199" i="1"/>
  <c r="L199" i="1"/>
  <c r="K199" i="1"/>
  <c r="I199" i="1"/>
  <c r="H199" i="1"/>
  <c r="G199" i="1"/>
  <c r="F199" i="1"/>
  <c r="E199" i="1"/>
  <c r="D199" i="1"/>
  <c r="P205" i="1"/>
  <c r="O205" i="1"/>
  <c r="N205" i="1"/>
  <c r="M205" i="1"/>
  <c r="L205" i="1"/>
  <c r="K205" i="1"/>
  <c r="I205" i="1"/>
  <c r="H205" i="1"/>
  <c r="G205" i="1"/>
  <c r="F205" i="1"/>
  <c r="E205" i="1"/>
  <c r="D205" i="1"/>
  <c r="P211" i="1"/>
  <c r="O211" i="1"/>
  <c r="N211" i="1"/>
  <c r="M211" i="1"/>
  <c r="L211" i="1"/>
  <c r="K211" i="1"/>
  <c r="I211" i="1"/>
  <c r="H211" i="1"/>
  <c r="G211" i="1"/>
  <c r="F211" i="1"/>
  <c r="E211" i="1"/>
  <c r="D211" i="1"/>
  <c r="P217" i="1"/>
  <c r="O217" i="1"/>
  <c r="N217" i="1"/>
  <c r="M217" i="1"/>
  <c r="L217" i="1"/>
  <c r="K217" i="1"/>
  <c r="I217" i="1"/>
  <c r="H217" i="1"/>
  <c r="G217" i="1"/>
  <c r="F217" i="1"/>
  <c r="E217" i="1"/>
  <c r="D217" i="1"/>
  <c r="P223" i="1"/>
  <c r="O223" i="1"/>
  <c r="N223" i="1"/>
  <c r="M223" i="1"/>
  <c r="L223" i="1"/>
  <c r="K223" i="1"/>
  <c r="I223" i="1"/>
  <c r="H223" i="1"/>
  <c r="G223" i="1"/>
  <c r="F223" i="1"/>
  <c r="E223" i="1"/>
  <c r="D223" i="1"/>
  <c r="P229" i="1"/>
  <c r="O229" i="1"/>
  <c r="N229" i="1"/>
  <c r="M229" i="1"/>
  <c r="L229" i="1"/>
  <c r="K229" i="1"/>
  <c r="I229" i="1"/>
  <c r="H229" i="1"/>
  <c r="G229" i="1"/>
  <c r="F229" i="1"/>
  <c r="E229" i="1"/>
  <c r="D229" i="1"/>
  <c r="P235" i="1"/>
  <c r="O235" i="1"/>
  <c r="N235" i="1"/>
  <c r="M235" i="1"/>
  <c r="L235" i="1"/>
  <c r="K235" i="1"/>
  <c r="I235" i="1"/>
  <c r="H235" i="1"/>
  <c r="G235" i="1"/>
  <c r="F235" i="1"/>
  <c r="E235" i="1"/>
  <c r="D235" i="1"/>
  <c r="P241" i="1"/>
  <c r="O241" i="1"/>
  <c r="N241" i="1"/>
  <c r="M241" i="1"/>
  <c r="L241" i="1"/>
  <c r="K241" i="1"/>
  <c r="I241" i="1"/>
  <c r="H241" i="1"/>
  <c r="G241" i="1"/>
  <c r="F241" i="1"/>
  <c r="D241" i="1"/>
  <c r="P247" i="1"/>
  <c r="O247" i="1"/>
  <c r="N247" i="1"/>
  <c r="M247" i="1"/>
  <c r="L247" i="1"/>
  <c r="K247" i="1"/>
  <c r="I247" i="1"/>
  <c r="H247" i="1"/>
  <c r="G247" i="1"/>
  <c r="F247" i="1"/>
  <c r="E247" i="1"/>
  <c r="D247" i="1"/>
  <c r="P253" i="1"/>
  <c r="O253" i="1"/>
  <c r="N253" i="1"/>
  <c r="M253" i="1"/>
  <c r="L253" i="1"/>
  <c r="K253" i="1"/>
  <c r="I253" i="1"/>
  <c r="H253" i="1"/>
  <c r="G253" i="1"/>
  <c r="F253" i="1"/>
  <c r="E253" i="1"/>
  <c r="D253" i="1"/>
  <c r="P259" i="1"/>
  <c r="O259" i="1"/>
  <c r="N259" i="1"/>
  <c r="M259" i="1"/>
  <c r="L259" i="1"/>
  <c r="K259" i="1"/>
  <c r="I259" i="1"/>
  <c r="H259" i="1"/>
  <c r="G259" i="1"/>
  <c r="F259" i="1"/>
  <c r="E259" i="1"/>
  <c r="D259" i="1"/>
  <c r="P265" i="1"/>
  <c r="O265" i="1"/>
  <c r="N265" i="1"/>
  <c r="M265" i="1"/>
  <c r="L265" i="1"/>
  <c r="K265" i="1"/>
  <c r="I265" i="1"/>
  <c r="H265" i="1"/>
  <c r="G265" i="1"/>
  <c r="F265" i="1"/>
  <c r="E265" i="1"/>
  <c r="D265" i="1"/>
  <c r="P271" i="1"/>
  <c r="O271" i="1"/>
  <c r="N271" i="1"/>
  <c r="M271" i="1"/>
  <c r="L271" i="1"/>
  <c r="K271" i="1"/>
  <c r="I271" i="1"/>
  <c r="H271" i="1"/>
  <c r="G271" i="1"/>
  <c r="F271" i="1"/>
  <c r="E271" i="1"/>
  <c r="D271" i="1"/>
  <c r="P277" i="1"/>
  <c r="O277" i="1"/>
  <c r="N277" i="1"/>
  <c r="M277" i="1"/>
  <c r="L277" i="1"/>
  <c r="K277" i="1"/>
  <c r="I277" i="1"/>
  <c r="H277" i="1"/>
  <c r="G277" i="1"/>
  <c r="F277" i="1"/>
  <c r="E277" i="1"/>
  <c r="D277" i="1"/>
  <c r="P283" i="1"/>
  <c r="O283" i="1"/>
  <c r="N283" i="1"/>
  <c r="M283" i="1"/>
  <c r="L283" i="1"/>
  <c r="K283" i="1"/>
  <c r="I283" i="1"/>
  <c r="H283" i="1"/>
  <c r="G283" i="1"/>
  <c r="F283" i="1"/>
  <c r="E283" i="1"/>
  <c r="D283" i="1"/>
  <c r="P289" i="1"/>
  <c r="O289" i="1"/>
  <c r="N289" i="1"/>
  <c r="M289" i="1"/>
  <c r="L289" i="1"/>
  <c r="K289" i="1"/>
  <c r="I289" i="1"/>
  <c r="H289" i="1"/>
  <c r="G289" i="1"/>
  <c r="F289" i="1"/>
  <c r="E289" i="1"/>
  <c r="D289" i="1"/>
  <c r="P295" i="1"/>
  <c r="O295" i="1"/>
  <c r="N295" i="1"/>
  <c r="M295" i="1"/>
  <c r="L295" i="1"/>
  <c r="K295" i="1"/>
  <c r="I295" i="1"/>
  <c r="H295" i="1"/>
  <c r="G295" i="1"/>
  <c r="F295" i="1"/>
  <c r="E295" i="1"/>
  <c r="D295" i="1"/>
  <c r="P301" i="1"/>
  <c r="O301" i="1"/>
  <c r="N301" i="1"/>
  <c r="M301" i="1"/>
  <c r="L301" i="1"/>
  <c r="K301" i="1"/>
  <c r="I301" i="1"/>
  <c r="H301" i="1"/>
  <c r="G301" i="1"/>
  <c r="F301" i="1"/>
  <c r="E301" i="1"/>
  <c r="D301" i="1"/>
  <c r="P307" i="1"/>
  <c r="O307" i="1"/>
  <c r="N307" i="1"/>
  <c r="M307" i="1"/>
  <c r="L307" i="1"/>
  <c r="K307" i="1"/>
  <c r="I307" i="1"/>
  <c r="H307" i="1"/>
  <c r="G307" i="1"/>
  <c r="F307" i="1"/>
  <c r="E307" i="1"/>
  <c r="D307" i="1"/>
  <c r="P313" i="1"/>
  <c r="O313" i="1"/>
  <c r="N313" i="1"/>
  <c r="M313" i="1"/>
  <c r="L313" i="1"/>
  <c r="K313" i="1"/>
  <c r="I313" i="1"/>
  <c r="H313" i="1"/>
  <c r="G313" i="1"/>
  <c r="F313" i="1"/>
  <c r="E313" i="1"/>
  <c r="D313" i="1"/>
  <c r="P319" i="1"/>
  <c r="O319" i="1"/>
  <c r="N319" i="1"/>
  <c r="M319" i="1"/>
  <c r="L319" i="1"/>
  <c r="K319" i="1"/>
  <c r="I319" i="1"/>
  <c r="H319" i="1"/>
  <c r="G319" i="1"/>
  <c r="F319" i="1"/>
  <c r="E319" i="1"/>
  <c r="D319" i="1"/>
  <c r="P325" i="1"/>
  <c r="O325" i="1"/>
  <c r="N325" i="1"/>
  <c r="M325" i="1"/>
  <c r="L325" i="1"/>
  <c r="K325" i="1"/>
  <c r="I325" i="1"/>
  <c r="H325" i="1"/>
  <c r="G325" i="1"/>
  <c r="F325" i="1"/>
  <c r="E325" i="1"/>
  <c r="D325" i="1"/>
  <c r="P331" i="1"/>
  <c r="O331" i="1"/>
  <c r="N331" i="1"/>
  <c r="M331" i="1"/>
  <c r="L331" i="1"/>
  <c r="K331" i="1"/>
  <c r="I331" i="1"/>
  <c r="H331" i="1"/>
  <c r="G331" i="1"/>
  <c r="F331" i="1"/>
  <c r="E331" i="1"/>
  <c r="D331" i="1"/>
  <c r="P337" i="1"/>
  <c r="O337" i="1"/>
  <c r="N337" i="1"/>
  <c r="M337" i="1"/>
  <c r="L337" i="1"/>
  <c r="K337" i="1"/>
  <c r="I337" i="1"/>
  <c r="H337" i="1"/>
  <c r="G337" i="1"/>
  <c r="F337" i="1"/>
  <c r="E337" i="1"/>
  <c r="D337" i="1"/>
  <c r="P343" i="1"/>
  <c r="O343" i="1"/>
  <c r="N343" i="1"/>
  <c r="M343" i="1"/>
  <c r="L343" i="1"/>
  <c r="K343" i="1"/>
  <c r="I343" i="1"/>
  <c r="H343" i="1"/>
  <c r="G343" i="1"/>
  <c r="F343" i="1"/>
  <c r="E343" i="1"/>
  <c r="D343" i="1"/>
  <c r="P349" i="1"/>
  <c r="O349" i="1"/>
  <c r="N349" i="1"/>
  <c r="M349" i="1"/>
  <c r="L349" i="1"/>
  <c r="K349" i="1"/>
  <c r="I349" i="1"/>
  <c r="H349" i="1"/>
  <c r="G349" i="1"/>
  <c r="F349" i="1"/>
  <c r="E349" i="1"/>
  <c r="D349" i="1"/>
  <c r="P355" i="1"/>
  <c r="O355" i="1"/>
  <c r="N355" i="1"/>
  <c r="M355" i="1"/>
  <c r="L355" i="1"/>
  <c r="K355" i="1"/>
  <c r="I355" i="1"/>
  <c r="H355" i="1"/>
  <c r="G355" i="1"/>
  <c r="F355" i="1"/>
  <c r="E355" i="1"/>
  <c r="D355" i="1"/>
  <c r="P361" i="1"/>
  <c r="O361" i="1"/>
  <c r="N361" i="1"/>
  <c r="M361" i="1"/>
  <c r="L361" i="1"/>
  <c r="K361" i="1"/>
  <c r="I361" i="1"/>
  <c r="H361" i="1"/>
  <c r="G361" i="1"/>
  <c r="F361" i="1"/>
  <c r="E361" i="1"/>
  <c r="D361" i="1"/>
  <c r="P367" i="1"/>
  <c r="O367" i="1"/>
  <c r="N367" i="1"/>
  <c r="M367" i="1"/>
  <c r="L367" i="1"/>
  <c r="K367" i="1"/>
  <c r="I367" i="1"/>
  <c r="H367" i="1"/>
  <c r="G367" i="1"/>
  <c r="F367" i="1"/>
  <c r="E367" i="1"/>
  <c r="D367" i="1"/>
  <c r="P373" i="1"/>
  <c r="O373" i="1"/>
  <c r="N373" i="1"/>
  <c r="M373" i="1"/>
  <c r="L373" i="1"/>
  <c r="K373" i="1"/>
  <c r="I373" i="1"/>
  <c r="H373" i="1"/>
  <c r="G373" i="1"/>
  <c r="F373" i="1"/>
  <c r="E373" i="1"/>
  <c r="D373" i="1"/>
  <c r="P379" i="1"/>
  <c r="O379" i="1"/>
  <c r="N379" i="1"/>
  <c r="M379" i="1"/>
  <c r="L379" i="1"/>
  <c r="K379" i="1"/>
  <c r="I379" i="1"/>
  <c r="H379" i="1"/>
  <c r="G379" i="1"/>
  <c r="F379" i="1"/>
  <c r="E379" i="1"/>
  <c r="D379" i="1"/>
  <c r="P385" i="1"/>
  <c r="O385" i="1"/>
  <c r="N385" i="1"/>
  <c r="M385" i="1"/>
  <c r="L385" i="1"/>
  <c r="K385" i="1"/>
  <c r="I385" i="1"/>
  <c r="H385" i="1"/>
  <c r="G385" i="1"/>
  <c r="F385" i="1"/>
  <c r="E385" i="1"/>
  <c r="D385" i="1"/>
  <c r="P391" i="1"/>
  <c r="O391" i="1"/>
  <c r="N391" i="1"/>
  <c r="M391" i="1"/>
  <c r="L391" i="1"/>
  <c r="K391" i="1"/>
  <c r="I391" i="1"/>
  <c r="H391" i="1"/>
  <c r="G391" i="1"/>
  <c r="F391" i="1"/>
  <c r="E391" i="1"/>
  <c r="D391" i="1"/>
  <c r="P397" i="1"/>
  <c r="O397" i="1"/>
  <c r="N397" i="1"/>
  <c r="M397" i="1"/>
  <c r="L397" i="1"/>
  <c r="K397" i="1"/>
  <c r="I397" i="1"/>
  <c r="H397" i="1"/>
  <c r="G397" i="1"/>
  <c r="F397" i="1"/>
  <c r="E397" i="1"/>
  <c r="D397" i="1"/>
  <c r="P403" i="1"/>
  <c r="O403" i="1"/>
  <c r="N403" i="1"/>
  <c r="M403" i="1"/>
  <c r="L403" i="1"/>
  <c r="K403" i="1"/>
  <c r="I403" i="1"/>
  <c r="H403" i="1"/>
  <c r="G403" i="1"/>
  <c r="F403" i="1"/>
  <c r="E403" i="1"/>
  <c r="D403" i="1"/>
  <c r="P409" i="1"/>
  <c r="O409" i="1"/>
  <c r="N409" i="1"/>
  <c r="M409" i="1"/>
  <c r="L409" i="1"/>
  <c r="K409" i="1"/>
  <c r="I409" i="1"/>
  <c r="H409" i="1"/>
  <c r="G409" i="1"/>
  <c r="F409" i="1"/>
  <c r="E409" i="1"/>
  <c r="D409" i="1"/>
  <c r="P415" i="1"/>
  <c r="O415" i="1"/>
  <c r="N415" i="1"/>
  <c r="M415" i="1"/>
  <c r="L415" i="1"/>
  <c r="K415" i="1"/>
  <c r="I415" i="1"/>
  <c r="H415" i="1"/>
  <c r="G415" i="1"/>
  <c r="F415" i="1"/>
  <c r="E415" i="1"/>
  <c r="D415" i="1"/>
  <c r="P421" i="1"/>
  <c r="O421" i="1"/>
  <c r="N421" i="1"/>
  <c r="M421" i="1"/>
  <c r="L421" i="1"/>
  <c r="K421" i="1"/>
  <c r="I421" i="1"/>
  <c r="H421" i="1"/>
  <c r="G421" i="1"/>
  <c r="F421" i="1"/>
  <c r="E421" i="1"/>
  <c r="D421" i="1"/>
  <c r="P427" i="1"/>
  <c r="O427" i="1"/>
  <c r="N427" i="1"/>
  <c r="M427" i="1"/>
  <c r="L427" i="1"/>
  <c r="K427" i="1"/>
  <c r="I427" i="1"/>
  <c r="H427" i="1"/>
  <c r="G427" i="1"/>
  <c r="F427" i="1"/>
  <c r="E427" i="1"/>
  <c r="D427" i="1"/>
  <c r="P433" i="1"/>
  <c r="O433" i="1"/>
  <c r="N433" i="1"/>
  <c r="M433" i="1"/>
  <c r="L433" i="1"/>
  <c r="K433" i="1"/>
  <c r="I433" i="1"/>
  <c r="H433" i="1"/>
  <c r="G433" i="1"/>
  <c r="F433" i="1"/>
  <c r="E433" i="1"/>
  <c r="D433" i="1"/>
  <c r="P439" i="1"/>
  <c r="O439" i="1"/>
  <c r="N439" i="1"/>
  <c r="M439" i="1"/>
  <c r="L439" i="1"/>
  <c r="K439" i="1"/>
  <c r="I439" i="1"/>
  <c r="H439" i="1"/>
  <c r="G439" i="1"/>
  <c r="F439" i="1"/>
  <c r="E439" i="1"/>
  <c r="D439" i="1"/>
  <c r="P445" i="1"/>
  <c r="O445" i="1"/>
  <c r="N445" i="1"/>
  <c r="M445" i="1"/>
  <c r="L445" i="1"/>
  <c r="K445" i="1"/>
  <c r="I445" i="1"/>
  <c r="H445" i="1"/>
  <c r="G445" i="1"/>
  <c r="F445" i="1"/>
  <c r="E445" i="1"/>
  <c r="D445" i="1"/>
  <c r="P451" i="1"/>
  <c r="O451" i="1"/>
  <c r="N451" i="1"/>
  <c r="M451" i="1"/>
  <c r="L451" i="1"/>
  <c r="K451" i="1"/>
  <c r="I451" i="1"/>
  <c r="H451" i="1"/>
  <c r="G451" i="1"/>
  <c r="F451" i="1"/>
  <c r="E451" i="1"/>
  <c r="D451" i="1"/>
  <c r="P457" i="1"/>
  <c r="O457" i="1"/>
  <c r="N457" i="1"/>
  <c r="M457" i="1"/>
  <c r="L457" i="1"/>
  <c r="K457" i="1"/>
  <c r="I457" i="1"/>
  <c r="H457" i="1"/>
  <c r="G457" i="1"/>
  <c r="F457" i="1"/>
  <c r="E457" i="1"/>
  <c r="D457" i="1"/>
  <c r="P463" i="1"/>
  <c r="O463" i="1"/>
  <c r="N463" i="1"/>
  <c r="M463" i="1"/>
  <c r="L463" i="1"/>
  <c r="K463" i="1"/>
  <c r="I463" i="1"/>
  <c r="H463" i="1"/>
  <c r="G463" i="1"/>
  <c r="F463" i="1"/>
  <c r="E463" i="1"/>
  <c r="D463" i="1"/>
  <c r="P469" i="1"/>
  <c r="O469" i="1"/>
  <c r="N469" i="1"/>
  <c r="M469" i="1"/>
  <c r="L469" i="1"/>
  <c r="K469" i="1"/>
  <c r="I469" i="1"/>
  <c r="H469" i="1"/>
  <c r="G469" i="1"/>
  <c r="F469" i="1"/>
  <c r="E469" i="1"/>
  <c r="D469" i="1"/>
  <c r="E475" i="1"/>
  <c r="F475" i="1"/>
  <c r="G475" i="1"/>
  <c r="H475" i="1"/>
  <c r="I475" i="1"/>
  <c r="K475" i="1"/>
  <c r="L475" i="1"/>
  <c r="M475" i="1"/>
  <c r="N475" i="1"/>
  <c r="O475" i="1"/>
  <c r="P475" i="1"/>
  <c r="D475" i="1"/>
  <c r="P61" i="1" l="1"/>
  <c r="O61" i="1"/>
  <c r="N61" i="1"/>
  <c r="M61" i="1"/>
  <c r="L61" i="1"/>
  <c r="K61" i="1"/>
  <c r="I61" i="1"/>
  <c r="H61" i="1"/>
  <c r="G61" i="1"/>
  <c r="F61" i="1"/>
  <c r="E61" i="1"/>
  <c r="D61" i="1"/>
  <c r="P109" i="1"/>
  <c r="O109" i="1"/>
  <c r="N109" i="1"/>
  <c r="M109" i="1"/>
  <c r="L109" i="1"/>
  <c r="K109" i="1"/>
  <c r="I109" i="1"/>
  <c r="H109" i="1"/>
  <c r="G109" i="1"/>
  <c r="F109" i="1"/>
  <c r="E109" i="1"/>
  <c r="D109" i="1"/>
  <c r="P103" i="1"/>
  <c r="O103" i="1"/>
  <c r="N103" i="1"/>
  <c r="M103" i="1"/>
  <c r="L103" i="1"/>
  <c r="K103" i="1"/>
  <c r="I103" i="1"/>
  <c r="H103" i="1"/>
  <c r="G103" i="1"/>
  <c r="F103" i="1"/>
  <c r="E103" i="1"/>
  <c r="D103" i="1"/>
  <c r="P97" i="1"/>
  <c r="O97" i="1"/>
  <c r="N97" i="1"/>
  <c r="M97" i="1"/>
  <c r="L97" i="1"/>
  <c r="K97" i="1"/>
  <c r="I97" i="1"/>
  <c r="H97" i="1"/>
  <c r="G97" i="1"/>
  <c r="F97" i="1"/>
  <c r="E97" i="1"/>
  <c r="D97" i="1"/>
  <c r="P91" i="1"/>
  <c r="O91" i="1"/>
  <c r="N91" i="1"/>
  <c r="M91" i="1"/>
  <c r="L91" i="1"/>
  <c r="K91" i="1"/>
  <c r="I91" i="1"/>
  <c r="H91" i="1"/>
  <c r="G91" i="1"/>
  <c r="F91" i="1"/>
  <c r="E91" i="1"/>
  <c r="D91" i="1"/>
  <c r="P85" i="1"/>
  <c r="O85" i="1"/>
  <c r="N85" i="1"/>
  <c r="M85" i="1"/>
  <c r="L85" i="1"/>
  <c r="K85" i="1"/>
  <c r="I85" i="1"/>
  <c r="H85" i="1"/>
  <c r="G85" i="1"/>
  <c r="F85" i="1"/>
  <c r="E85" i="1"/>
  <c r="D85" i="1"/>
  <c r="P79" i="1"/>
  <c r="O79" i="1"/>
  <c r="N79" i="1"/>
  <c r="M79" i="1"/>
  <c r="L79" i="1"/>
  <c r="K79" i="1"/>
  <c r="I79" i="1"/>
  <c r="H79" i="1"/>
  <c r="G79" i="1"/>
  <c r="F79" i="1"/>
  <c r="E79" i="1"/>
  <c r="D79" i="1"/>
  <c r="P73" i="1"/>
  <c r="O73" i="1"/>
  <c r="N73" i="1"/>
  <c r="M73" i="1"/>
  <c r="L73" i="1"/>
  <c r="K73" i="1"/>
  <c r="I73" i="1"/>
  <c r="H73" i="1"/>
  <c r="G73" i="1"/>
  <c r="E73" i="1"/>
  <c r="D73" i="1"/>
  <c r="P67" i="1"/>
  <c r="O67" i="1"/>
  <c r="N67" i="1"/>
  <c r="M67" i="1"/>
  <c r="L67" i="1"/>
  <c r="K67" i="1"/>
  <c r="I67" i="1"/>
  <c r="H67" i="1"/>
  <c r="G67" i="1"/>
  <c r="E67" i="1"/>
  <c r="D67" i="1"/>
  <c r="P55" i="1"/>
  <c r="O55" i="1"/>
  <c r="N55" i="1"/>
  <c r="M55" i="1"/>
  <c r="L55" i="1"/>
  <c r="K55" i="1"/>
  <c r="I55" i="1"/>
  <c r="H55" i="1"/>
  <c r="G55" i="1"/>
  <c r="F55" i="1"/>
  <c r="E55" i="1"/>
  <c r="D55" i="1"/>
  <c r="P49" i="1"/>
  <c r="O49" i="1"/>
  <c r="N49" i="1"/>
  <c r="M49" i="1"/>
  <c r="L49" i="1"/>
  <c r="K49" i="1"/>
  <c r="I49" i="1"/>
  <c r="H49" i="1"/>
  <c r="G49" i="1"/>
  <c r="F49" i="1"/>
  <c r="E49" i="1"/>
  <c r="D49" i="1"/>
  <c r="P43" i="1"/>
  <c r="O43" i="1"/>
  <c r="N43" i="1"/>
  <c r="M43" i="1"/>
  <c r="L43" i="1"/>
  <c r="K43" i="1"/>
  <c r="I43" i="1"/>
  <c r="H43" i="1"/>
  <c r="G43" i="1"/>
  <c r="F43" i="1"/>
  <c r="E43" i="1"/>
  <c r="D43" i="1"/>
  <c r="P37" i="1"/>
  <c r="O37" i="1"/>
  <c r="N37" i="1"/>
  <c r="M37" i="1"/>
  <c r="L37" i="1"/>
  <c r="K37" i="1"/>
  <c r="I37" i="1"/>
  <c r="H37" i="1"/>
  <c r="G37" i="1"/>
  <c r="F37" i="1"/>
  <c r="E37" i="1"/>
  <c r="D37" i="1"/>
  <c r="P31" i="1"/>
  <c r="O31" i="1"/>
  <c r="N31" i="1"/>
  <c r="M31" i="1"/>
  <c r="L31" i="1"/>
  <c r="K31" i="1"/>
  <c r="I31" i="1"/>
  <c r="H31" i="1"/>
  <c r="G31" i="1"/>
  <c r="F31" i="1"/>
  <c r="E31" i="1"/>
  <c r="D31" i="1"/>
  <c r="P25" i="1"/>
  <c r="O25" i="1"/>
  <c r="N25" i="1"/>
  <c r="M25" i="1"/>
  <c r="L25" i="1"/>
  <c r="K25" i="1"/>
  <c r="I25" i="1"/>
  <c r="H25" i="1"/>
  <c r="G25" i="1"/>
  <c r="F25" i="1"/>
  <c r="E25" i="1"/>
  <c r="D25" i="1"/>
  <c r="P19" i="1"/>
  <c r="O19" i="1"/>
  <c r="N19" i="1"/>
  <c r="M19" i="1"/>
  <c r="L19" i="1"/>
  <c r="K19" i="1"/>
  <c r="I19" i="1"/>
  <c r="H19" i="1"/>
  <c r="G19" i="1"/>
  <c r="F19" i="1"/>
  <c r="E19" i="1"/>
  <c r="D19" i="1"/>
  <c r="E13" i="1"/>
  <c r="F13" i="1"/>
  <c r="G13" i="1"/>
  <c r="H13" i="1"/>
  <c r="I13" i="1"/>
  <c r="K13" i="1"/>
  <c r="L13" i="1"/>
  <c r="M13" i="1"/>
  <c r="N13" i="1"/>
  <c r="O13" i="1"/>
  <c r="P13" i="1"/>
  <c r="D13" i="1"/>
  <c r="E7" i="1"/>
  <c r="F7" i="1"/>
  <c r="G7" i="1"/>
  <c r="H7" i="1"/>
  <c r="I7" i="1"/>
  <c r="K7" i="1"/>
  <c r="L7" i="1"/>
  <c r="M7" i="1"/>
  <c r="N7" i="1"/>
  <c r="O7" i="1"/>
  <c r="P7" i="1"/>
  <c r="D7" i="1"/>
  <c r="Q410" i="1"/>
  <c r="Q224" i="1"/>
  <c r="Q218" i="1"/>
  <c r="Q74" i="1"/>
  <c r="F51" i="5" l="1"/>
  <c r="Q236" i="1" l="1"/>
  <c r="Q237" i="1"/>
  <c r="Q238" i="1"/>
  <c r="Q239" i="1"/>
  <c r="Q240" i="1"/>
  <c r="Q242" i="1"/>
  <c r="Q243" i="1"/>
  <c r="Q244" i="1"/>
  <c r="Q245" i="1"/>
  <c r="Q246" i="1"/>
  <c r="Q248" i="1"/>
  <c r="Q249" i="1"/>
  <c r="Q250" i="1"/>
  <c r="Q251" i="1"/>
  <c r="Q252" i="1"/>
  <c r="Q254" i="1"/>
  <c r="Q255" i="1"/>
  <c r="Q256" i="1"/>
  <c r="Q257" i="1"/>
  <c r="Q258" i="1"/>
  <c r="Q260" i="1"/>
  <c r="Q261" i="1"/>
  <c r="Q262" i="1"/>
  <c r="Q263" i="1"/>
  <c r="Q264" i="1"/>
  <c r="Q266" i="1"/>
  <c r="Q267" i="1"/>
  <c r="Q268" i="1"/>
  <c r="Q269" i="1"/>
  <c r="Q270" i="1"/>
  <c r="Q272" i="1"/>
  <c r="Q273" i="1"/>
  <c r="Q274" i="1"/>
  <c r="Q275" i="1"/>
  <c r="Q276" i="1"/>
  <c r="Q278" i="1"/>
  <c r="Q279" i="1"/>
  <c r="Q280" i="1"/>
  <c r="Q281" i="1"/>
  <c r="Q282" i="1"/>
  <c r="Q284" i="1"/>
  <c r="Q285" i="1"/>
  <c r="Q286" i="1"/>
  <c r="Q287" i="1"/>
  <c r="Q288" i="1"/>
  <c r="Q290" i="1"/>
  <c r="Q291" i="1"/>
  <c r="Q292" i="1"/>
  <c r="Q293" i="1"/>
  <c r="Q294" i="1"/>
  <c r="Q3" i="1" l="1"/>
  <c r="Q4" i="1"/>
  <c r="Q5" i="1"/>
  <c r="Q6" i="1"/>
  <c r="Q8" i="1"/>
  <c r="Q9" i="1"/>
  <c r="Q10" i="1"/>
  <c r="Q11" i="1"/>
  <c r="Q12" i="1"/>
  <c r="Q14" i="1"/>
  <c r="Q15" i="1"/>
  <c r="Q16" i="1"/>
  <c r="Q17" i="1"/>
  <c r="Q18" i="1"/>
  <c r="Q20" i="1"/>
  <c r="Q21" i="1"/>
  <c r="Q22" i="1"/>
  <c r="Q23" i="1"/>
  <c r="Q24" i="1"/>
  <c r="Q26" i="1"/>
  <c r="Q27" i="1"/>
  <c r="Q28" i="1"/>
  <c r="Q29" i="1"/>
  <c r="Q30" i="1"/>
  <c r="Q32" i="1"/>
  <c r="Q33" i="1"/>
  <c r="Q34" i="1"/>
  <c r="Q35" i="1"/>
  <c r="Q36" i="1"/>
  <c r="Q38" i="1"/>
  <c r="Q39" i="1"/>
  <c r="Q40" i="1"/>
  <c r="Q41" i="1"/>
  <c r="Q42" i="1"/>
  <c r="Q44" i="1"/>
  <c r="Q45" i="1"/>
  <c r="Q46" i="1"/>
  <c r="Q47" i="1"/>
  <c r="Q48" i="1"/>
  <c r="Q50" i="1"/>
  <c r="Q51" i="1"/>
  <c r="Q52" i="1"/>
  <c r="Q53" i="1"/>
  <c r="Q54" i="1"/>
  <c r="Q56" i="1"/>
  <c r="Q57" i="1"/>
  <c r="Q58" i="1"/>
  <c r="Q59" i="1"/>
  <c r="Q60" i="1"/>
  <c r="Q62" i="1"/>
  <c r="Q63" i="1"/>
  <c r="Q64" i="1"/>
  <c r="Q65" i="1"/>
  <c r="Q66" i="1"/>
  <c r="Q68" i="1"/>
  <c r="Q69" i="1"/>
  <c r="Q70" i="1"/>
  <c r="Q71" i="1"/>
  <c r="Q72" i="1"/>
  <c r="Q75" i="1"/>
  <c r="Q76" i="1"/>
  <c r="Q77" i="1"/>
  <c r="Q80" i="1"/>
  <c r="Q81" i="1"/>
  <c r="Q82" i="1"/>
  <c r="Q83" i="1"/>
  <c r="Q84" i="1"/>
  <c r="Q86" i="1"/>
  <c r="Q87" i="1"/>
  <c r="Q88" i="1"/>
  <c r="Q89" i="1"/>
  <c r="Q90" i="1"/>
  <c r="Q92" i="1"/>
  <c r="Q93" i="1"/>
  <c r="Q94" i="1"/>
  <c r="Q95" i="1"/>
  <c r="Q96" i="1"/>
  <c r="Q98" i="1"/>
  <c r="Q99" i="1"/>
  <c r="Q100" i="1"/>
  <c r="Q101" i="1"/>
  <c r="Q102" i="1"/>
  <c r="Q104" i="1"/>
  <c r="Q105" i="1"/>
  <c r="Q106" i="1"/>
  <c r="Q107" i="1"/>
  <c r="Q108" i="1"/>
  <c r="Q110" i="1"/>
  <c r="Q111" i="1"/>
  <c r="Q112" i="1"/>
  <c r="Q113" i="1"/>
  <c r="Q114" i="1"/>
  <c r="Q116" i="1"/>
  <c r="Q117" i="1"/>
  <c r="Q118" i="1"/>
  <c r="Q119" i="1"/>
  <c r="Q120" i="1"/>
  <c r="Q122" i="1"/>
  <c r="Q123" i="1"/>
  <c r="Q124" i="1"/>
  <c r="Q125" i="1"/>
  <c r="Q126" i="1"/>
  <c r="Q128" i="1"/>
  <c r="Q129" i="1"/>
  <c r="Q130" i="1"/>
  <c r="Q131" i="1"/>
  <c r="Q132" i="1"/>
  <c r="Q134" i="1"/>
  <c r="Q135" i="1"/>
  <c r="Q136" i="1"/>
  <c r="Q137" i="1"/>
  <c r="Q138" i="1"/>
  <c r="Q140" i="1"/>
  <c r="Q141" i="1"/>
  <c r="Q142" i="1"/>
  <c r="Q143" i="1"/>
  <c r="Q144" i="1"/>
  <c r="Q146" i="1"/>
  <c r="Q147" i="1"/>
  <c r="Q148" i="1"/>
  <c r="Q149" i="1"/>
  <c r="Q150" i="1"/>
  <c r="Q152" i="1"/>
  <c r="Q153" i="1"/>
  <c r="Q154" i="1"/>
  <c r="Q155" i="1"/>
  <c r="Q156" i="1"/>
  <c r="Q158" i="1"/>
  <c r="Q159" i="1"/>
  <c r="Q160" i="1"/>
  <c r="Q161" i="1"/>
  <c r="Q162" i="1"/>
  <c r="Q164" i="1"/>
  <c r="Q165" i="1"/>
  <c r="Q166" i="1"/>
  <c r="Q167" i="1"/>
  <c r="Q168" i="1"/>
  <c r="Q170" i="1"/>
  <c r="Q171" i="1"/>
  <c r="Q172" i="1"/>
  <c r="Q173" i="1"/>
  <c r="Q174" i="1"/>
  <c r="Q176" i="1"/>
  <c r="Q177" i="1"/>
  <c r="Q178" i="1"/>
  <c r="Q179" i="1"/>
  <c r="Q180" i="1"/>
  <c r="Q182" i="1"/>
  <c r="Q183" i="1"/>
  <c r="Q184" i="1"/>
  <c r="Q185" i="1"/>
  <c r="Q188" i="1"/>
  <c r="Q189" i="1"/>
  <c r="Q190" i="1"/>
  <c r="Q191" i="1"/>
  <c r="Q192" i="1"/>
  <c r="Q194" i="1"/>
  <c r="Q195" i="1"/>
  <c r="Q196" i="1"/>
  <c r="Q197" i="1"/>
  <c r="Q198" i="1"/>
  <c r="Q200" i="1"/>
  <c r="Q201" i="1"/>
  <c r="Q202" i="1"/>
  <c r="Q203" i="1"/>
  <c r="Q204" i="1"/>
  <c r="Q206" i="1"/>
  <c r="Q207" i="1"/>
  <c r="Q208" i="1"/>
  <c r="Q209" i="1"/>
  <c r="Q210" i="1"/>
  <c r="Q212" i="1"/>
  <c r="Q213" i="1"/>
  <c r="Q214" i="1"/>
  <c r="Q215" i="1"/>
  <c r="Q216" i="1"/>
  <c r="Q219" i="1"/>
  <c r="Q220" i="1"/>
  <c r="Q221" i="1"/>
  <c r="Q222" i="1"/>
  <c r="Q225" i="1"/>
  <c r="Q226" i="1"/>
  <c r="Q227" i="1"/>
  <c r="Q228" i="1"/>
  <c r="Q230" i="1"/>
  <c r="Q231" i="1"/>
  <c r="Q232" i="1"/>
  <c r="Q233" i="1"/>
  <c r="Q234" i="1"/>
  <c r="Q296" i="1"/>
  <c r="Q297" i="1"/>
  <c r="Q298" i="1"/>
  <c r="Q299" i="1"/>
  <c r="Q300" i="1"/>
  <c r="Q302" i="1"/>
  <c r="Q303" i="1"/>
  <c r="Q304" i="1"/>
  <c r="Q305" i="1"/>
  <c r="Q306" i="1"/>
  <c r="Q308" i="1"/>
  <c r="Q309" i="1"/>
  <c r="Q310" i="1"/>
  <c r="Q311" i="1"/>
  <c r="Q312" i="1"/>
  <c r="Q314" i="1"/>
  <c r="Q315" i="1"/>
  <c r="Q316" i="1"/>
  <c r="Q317" i="1"/>
  <c r="Q318" i="1"/>
  <c r="Q320" i="1"/>
  <c r="Q321" i="1"/>
  <c r="Q322" i="1"/>
  <c r="Q323" i="1"/>
  <c r="Q324" i="1"/>
  <c r="Q326" i="1"/>
  <c r="Q327" i="1"/>
  <c r="Q328" i="1"/>
  <c r="Q329" i="1"/>
  <c r="Q330" i="1"/>
  <c r="Q332" i="1"/>
  <c r="Q333" i="1"/>
  <c r="Q334" i="1"/>
  <c r="Q335" i="1"/>
  <c r="Q336" i="1"/>
  <c r="Q338" i="1"/>
  <c r="Q339" i="1"/>
  <c r="Q340" i="1"/>
  <c r="Q341" i="1"/>
  <c r="Q342" i="1"/>
  <c r="Q344" i="1"/>
  <c r="Q345" i="1"/>
  <c r="Q346" i="1"/>
  <c r="Q347" i="1"/>
  <c r="Q348" i="1"/>
  <c r="Q350" i="1"/>
  <c r="Q351" i="1"/>
  <c r="Q352" i="1"/>
  <c r="Q353" i="1"/>
  <c r="Q354" i="1"/>
  <c r="Q356" i="1"/>
  <c r="Q357" i="1"/>
  <c r="Q358" i="1"/>
  <c r="Q359" i="1"/>
  <c r="Q360" i="1"/>
  <c r="Q362" i="1"/>
  <c r="Q363" i="1"/>
  <c r="Q364" i="1"/>
  <c r="Q365" i="1"/>
  <c r="Q366" i="1"/>
  <c r="Q368" i="1"/>
  <c r="Q369" i="1"/>
  <c r="Q370" i="1"/>
  <c r="Q371" i="1"/>
  <c r="Q372" i="1"/>
  <c r="Q374" i="1"/>
  <c r="Q375" i="1"/>
  <c r="Q376" i="1"/>
  <c r="Q377" i="1"/>
  <c r="Q378" i="1"/>
  <c r="Q380" i="1"/>
  <c r="Q381" i="1"/>
  <c r="Q382" i="1"/>
  <c r="Q383" i="1"/>
  <c r="Q384" i="1"/>
  <c r="Q386" i="1"/>
  <c r="Q387" i="1"/>
  <c r="Q388" i="1"/>
  <c r="Q389" i="1"/>
  <c r="Q390" i="1"/>
  <c r="Q392" i="1"/>
  <c r="Q393" i="1"/>
  <c r="Q394" i="1"/>
  <c r="Q395" i="1"/>
  <c r="Q396" i="1"/>
  <c r="Q398" i="1"/>
  <c r="Q399" i="1"/>
  <c r="Q400" i="1"/>
  <c r="Q401" i="1"/>
  <c r="Q402" i="1"/>
  <c r="Q404" i="1"/>
  <c r="Q405" i="1"/>
  <c r="Q406" i="1"/>
  <c r="Q407" i="1"/>
  <c r="Q408" i="1"/>
  <c r="Q411" i="1"/>
  <c r="Q412" i="1"/>
  <c r="Q413" i="1"/>
  <c r="Q414" i="1"/>
  <c r="Q416" i="1"/>
  <c r="Q417" i="1"/>
  <c r="Q418" i="1"/>
  <c r="Q419" i="1"/>
  <c r="Q420" i="1"/>
  <c r="Q422" i="1"/>
  <c r="Q423" i="1"/>
  <c r="Q424" i="1"/>
  <c r="Q425" i="1"/>
  <c r="Q426" i="1"/>
  <c r="Q428" i="1"/>
  <c r="Q429" i="1"/>
  <c r="Q430" i="1"/>
  <c r="Q431" i="1"/>
  <c r="Q432" i="1"/>
  <c r="Q434" i="1"/>
  <c r="Q435" i="1"/>
  <c r="Q436" i="1"/>
  <c r="Q437" i="1"/>
  <c r="Q438" i="1"/>
  <c r="Q440" i="1"/>
  <c r="Q441" i="1"/>
  <c r="Q442" i="1"/>
  <c r="Q443" i="1"/>
  <c r="Q444" i="1"/>
  <c r="Q446" i="1"/>
  <c r="Q447" i="1"/>
  <c r="Q448" i="1"/>
  <c r="Q449" i="1"/>
  <c r="Q450" i="1"/>
  <c r="Q452" i="1"/>
  <c r="Q453" i="1"/>
  <c r="Q454" i="1"/>
  <c r="Q455" i="1"/>
  <c r="Q456" i="1"/>
  <c r="Q458" i="1"/>
  <c r="Q459" i="1"/>
  <c r="Q460" i="1"/>
  <c r="Q461" i="1"/>
  <c r="Q462" i="1"/>
  <c r="Q464" i="1"/>
  <c r="Q465" i="1"/>
  <c r="Q466" i="1"/>
  <c r="Q467" i="1"/>
  <c r="Q468" i="1"/>
  <c r="Q470" i="1"/>
  <c r="Q471" i="1"/>
  <c r="Q472" i="1"/>
  <c r="Q473" i="1"/>
  <c r="Q474" i="1"/>
  <c r="Q2" i="1"/>
  <c r="F61" i="5" l="1"/>
  <c r="F52" i="5"/>
  <c r="F53" i="5"/>
  <c r="F54" i="5"/>
  <c r="F55" i="5"/>
  <c r="F56" i="5"/>
  <c r="F43" i="5"/>
  <c r="F44" i="5"/>
  <c r="F45" i="5"/>
  <c r="F46" i="5"/>
  <c r="F47" i="5"/>
  <c r="F48" i="5"/>
  <c r="F49" i="5"/>
  <c r="F25" i="5"/>
  <c r="F26" i="5"/>
  <c r="F27" i="5"/>
  <c r="G32" i="5"/>
  <c r="F32" i="5"/>
  <c r="F22" i="5" l="1"/>
  <c r="F23" i="5"/>
  <c r="F24" i="5"/>
  <c r="F28" i="5"/>
  <c r="F29" i="5"/>
  <c r="F30" i="5"/>
  <c r="F31" i="5"/>
  <c r="F33" i="5"/>
  <c r="F34" i="5"/>
  <c r="F35" i="5"/>
  <c r="F36" i="5"/>
  <c r="F37" i="5"/>
  <c r="F38" i="5"/>
  <c r="F39" i="5"/>
  <c r="F40" i="5"/>
  <c r="F41" i="5"/>
  <c r="F42" i="5"/>
  <c r="F50" i="5"/>
  <c r="F57" i="5"/>
  <c r="F58" i="5"/>
  <c r="F59" i="5"/>
  <c r="F60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G2" i="5" l="1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80" i="5"/>
  <c r="G79" i="5"/>
  <c r="G78" i="5"/>
  <c r="G77" i="5"/>
  <c r="G76" i="5"/>
  <c r="G75" i="5"/>
  <c r="G74" i="5"/>
  <c r="G73" i="5"/>
  <c r="G72" i="5"/>
  <c r="G71" i="5"/>
  <c r="G70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23" i="5"/>
  <c r="G24" i="5"/>
  <c r="G25" i="5"/>
  <c r="G26" i="5"/>
  <c r="G27" i="5"/>
  <c r="G28" i="5"/>
  <c r="G29" i="5"/>
  <c r="G30" i="5"/>
  <c r="G31" i="5"/>
  <c r="G33" i="5"/>
  <c r="G22" i="5"/>
  <c r="G9" i="6"/>
  <c r="G69" i="5" l="1"/>
  <c r="G8" i="6"/>
  <c r="M3" i="5" l="1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60" i="5"/>
  <c r="M61" i="5"/>
  <c r="M62" i="5"/>
  <c r="M63" i="5"/>
  <c r="M64" i="5"/>
  <c r="M65" i="5"/>
  <c r="M66" i="5"/>
  <c r="M67" i="5"/>
  <c r="M68" i="5"/>
  <c r="M69" i="5"/>
  <c r="M70" i="5"/>
  <c r="M71" i="5"/>
  <c r="M72" i="5"/>
  <c r="M73" i="5"/>
  <c r="M74" i="5"/>
  <c r="M75" i="5"/>
  <c r="M76" i="5"/>
  <c r="M77" i="5"/>
  <c r="M78" i="5"/>
  <c r="M79" i="5"/>
  <c r="M80" i="5"/>
  <c r="M2" i="5"/>
  <c r="H8" i="6" l="1"/>
  <c r="H9" i="6"/>
  <c r="G4" i="6"/>
  <c r="G5" i="6"/>
  <c r="G6" i="6"/>
  <c r="G7" i="6"/>
  <c r="H4" i="6"/>
  <c r="H5" i="6"/>
  <c r="H6" i="6"/>
  <c r="H7" i="6"/>
  <c r="H3" i="6"/>
  <c r="D10" i="6"/>
  <c r="E10" i="6"/>
  <c r="C10" i="6"/>
  <c r="B10" i="6"/>
  <c r="D81" i="5" l="1"/>
  <c r="D82" i="5" s="1"/>
  <c r="D83" i="5" s="1"/>
  <c r="D84" i="5"/>
  <c r="F10" i="6"/>
  <c r="H10" i="6" s="1"/>
  <c r="G10" i="6"/>
  <c r="C81" i="5" l="1"/>
  <c r="F81" i="5" l="1"/>
  <c r="C82" i="5"/>
  <c r="C84" i="5"/>
  <c r="F82" i="5" l="1"/>
  <c r="C83" i="5"/>
  <c r="F83" i="5" s="1"/>
  <c r="E81" i="5" l="1"/>
  <c r="E82" i="5" s="1"/>
  <c r="E83" i="5" s="1"/>
  <c r="E84" i="5"/>
  <c r="G81" i="5"/>
  <c r="G82" i="5" s="1"/>
  <c r="G83" i="5" s="1"/>
</calcChain>
</file>

<file path=xl/sharedStrings.xml><?xml version="1.0" encoding="utf-8"?>
<sst xmlns="http://schemas.openxmlformats.org/spreadsheetml/2006/main" count="1711" uniqueCount="187">
  <si>
    <t>Transect</t>
  </si>
  <si>
    <t>TRAP</t>
  </si>
  <si>
    <t>NIGHT</t>
  </si>
  <si>
    <t>ABB</t>
  </si>
  <si>
    <t>Carolinus</t>
  </si>
  <si>
    <t>Marginatus</t>
  </si>
  <si>
    <t>Orbicolis</t>
  </si>
  <si>
    <t>Pustulatus</t>
  </si>
  <si>
    <t>Tomentosus</t>
  </si>
  <si>
    <t>Gutatta</t>
  </si>
  <si>
    <t>Ramo</t>
  </si>
  <si>
    <t>Suraninemsis</t>
  </si>
  <si>
    <t>Necrophela</t>
  </si>
  <si>
    <t>Novaborensis</t>
  </si>
  <si>
    <t>Laponicus</t>
  </si>
  <si>
    <t>Truncatus</t>
  </si>
  <si>
    <t>Hwy 83</t>
  </si>
  <si>
    <t>Hwy 83 - 1</t>
  </si>
  <si>
    <t>TOTAL</t>
  </si>
  <si>
    <t>Hwy 83 - 2</t>
  </si>
  <si>
    <t>Hwy 83 - 3</t>
  </si>
  <si>
    <t>Hwy 83 - 4</t>
  </si>
  <si>
    <t>Hwy 83 - 5</t>
  </si>
  <si>
    <t>Hwy 83 - 6</t>
  </si>
  <si>
    <t>Hwy 83 - 7</t>
  </si>
  <si>
    <t>Hwy 83 - 8</t>
  </si>
  <si>
    <t>Hwy 83 - 9</t>
  </si>
  <si>
    <t>Hwy 83 - 10</t>
  </si>
  <si>
    <t>Purdum</t>
  </si>
  <si>
    <t>Purdum 1</t>
  </si>
  <si>
    <t>Purdum 2</t>
  </si>
  <si>
    <t>Purdum 3</t>
  </si>
  <si>
    <t>stolen bait</t>
  </si>
  <si>
    <t>Purdum 4</t>
  </si>
  <si>
    <t>Purdum 5</t>
  </si>
  <si>
    <t>Purdum 6</t>
  </si>
  <si>
    <t>Purdum 7</t>
  </si>
  <si>
    <t>Purdum 8</t>
  </si>
  <si>
    <t>Purdum 9</t>
  </si>
  <si>
    <t>Purdum 10</t>
  </si>
  <si>
    <t>Brewster</t>
  </si>
  <si>
    <t>Brewster 1</t>
  </si>
  <si>
    <t>Brewster 2</t>
  </si>
  <si>
    <t>Brewster 3</t>
  </si>
  <si>
    <t>Brewster 4</t>
  </si>
  <si>
    <t>Brewster 5</t>
  </si>
  <si>
    <t>Brewster 6</t>
  </si>
  <si>
    <t>Brewster 7</t>
  </si>
  <si>
    <t>Brewster 8</t>
  </si>
  <si>
    <t>Brewster 9</t>
  </si>
  <si>
    <t>Brewster 10</t>
  </si>
  <si>
    <t>Brewster 11</t>
  </si>
  <si>
    <t>pulled trap, landowner</t>
  </si>
  <si>
    <t>Brewster 12</t>
  </si>
  <si>
    <t>Hwy 7</t>
  </si>
  <si>
    <t>Hwy 7 - 1</t>
  </si>
  <si>
    <t>Hwy 7 - 2</t>
  </si>
  <si>
    <t>Hwy 7 - 3</t>
  </si>
  <si>
    <t>Hwy 7 - 4</t>
  </si>
  <si>
    <t>Hwy 7 - 5</t>
  </si>
  <si>
    <t>Hwy 7 - 6</t>
  </si>
  <si>
    <t>Hwy 7 - 7</t>
  </si>
  <si>
    <t>Calamus</t>
  </si>
  <si>
    <t>Calamus 1</t>
  </si>
  <si>
    <t>Calamus 2</t>
  </si>
  <si>
    <t>Calamus 3</t>
  </si>
  <si>
    <t>Calamus 4</t>
  </si>
  <si>
    <t>Calamus 5</t>
  </si>
  <si>
    <t>Calamus 6</t>
  </si>
  <si>
    <t>Calamus 7</t>
  </si>
  <si>
    <t>Calamus 8</t>
  </si>
  <si>
    <t>Calamus 9</t>
  </si>
  <si>
    <t>Calamus 10</t>
  </si>
  <si>
    <t>Gracie Creek</t>
  </si>
  <si>
    <t>Gracie Creek 1</t>
  </si>
  <si>
    <t>Gracie Creek 2</t>
  </si>
  <si>
    <t>Gracie Creek 3</t>
  </si>
  <si>
    <t>Gracie Creek 4</t>
  </si>
  <si>
    <t>Gracie Creek 5</t>
  </si>
  <si>
    <t>Gracie Creek 6</t>
  </si>
  <si>
    <t>Gracie Creek 7</t>
  </si>
  <si>
    <t>Gracie Creek 8</t>
  </si>
  <si>
    <t>Gracie Creek 9</t>
  </si>
  <si>
    <t>Gracie Creek 10</t>
  </si>
  <si>
    <t>Hwy 11</t>
  </si>
  <si>
    <t>Hwy 11 - 1</t>
  </si>
  <si>
    <t>Hwy 11 - 2</t>
  </si>
  <si>
    <t>Hwy 11 - 3</t>
  </si>
  <si>
    <t>Hwy 11 - 4</t>
  </si>
  <si>
    <t>Hwy 11 - 5</t>
  </si>
  <si>
    <t>Hwy 11 - 6</t>
  </si>
  <si>
    <t>Hwy 11 - 7</t>
  </si>
  <si>
    <t>Hwy 11 - 8</t>
  </si>
  <si>
    <t>Hwy 11 - 9</t>
  </si>
  <si>
    <t>Hwy 11 - 10</t>
  </si>
  <si>
    <t>846 Rd</t>
  </si>
  <si>
    <t>846 Rd - 1</t>
  </si>
  <si>
    <t>846 Rd - 2</t>
  </si>
  <si>
    <t>846 Rd - 3</t>
  </si>
  <si>
    <t>846 Rd - 4</t>
  </si>
  <si>
    <t>846 Rd - 5</t>
  </si>
  <si>
    <t>846 Rd - 6</t>
  </si>
  <si>
    <t>846 Rd - 7</t>
  </si>
  <si>
    <t>846 Rd - 8</t>
  </si>
  <si>
    <t>846 Rd - 9</t>
  </si>
  <si>
    <t>846 Rd - 10</t>
  </si>
  <si>
    <t>Site</t>
  </si>
  <si>
    <t>Date</t>
  </si>
  <si>
    <t>Sex</t>
  </si>
  <si>
    <t>Pronotum Width</t>
  </si>
  <si>
    <t>Age</t>
  </si>
  <si>
    <t>Tag</t>
  </si>
  <si>
    <t>Recap</t>
  </si>
  <si>
    <t>Comments</t>
  </si>
  <si>
    <t>LAT DD WGS84</t>
  </si>
  <si>
    <t>LONG DD WGS84</t>
  </si>
  <si>
    <t>M</t>
  </si>
  <si>
    <t>T</t>
  </si>
  <si>
    <t>F</t>
  </si>
  <si>
    <t>S</t>
  </si>
  <si>
    <t>LR</t>
  </si>
  <si>
    <t>UL</t>
  </si>
  <si>
    <t>LL</t>
  </si>
  <si>
    <t>UR</t>
  </si>
  <si>
    <t>f</t>
  </si>
  <si>
    <t>t</t>
  </si>
  <si>
    <t>NA</t>
  </si>
  <si>
    <t>s</t>
  </si>
  <si>
    <t>m</t>
  </si>
  <si>
    <t>BR</t>
  </si>
  <si>
    <t>TL</t>
  </si>
  <si>
    <t>BL</t>
  </si>
  <si>
    <t># of Total Traps</t>
  </si>
  <si>
    <t>Acres Surveyed</t>
  </si>
  <si>
    <t>Total ABB Captured</t>
  </si>
  <si>
    <t>Recaptures</t>
  </si>
  <si>
    <t>Individual ABB Captured</t>
  </si>
  <si>
    <t>Percent Recaptures</t>
  </si>
  <si>
    <t>USFWS ABB Density ABB/Acre</t>
  </si>
  <si>
    <t>Calamus River</t>
  </si>
  <si>
    <t>Trap Number</t>
  </si>
  <si>
    <t>All ABB Captures</t>
  </si>
  <si>
    <t>ABB Recaptures</t>
  </si>
  <si>
    <t>Individual ABB</t>
  </si>
  <si>
    <t>Percent Recapture</t>
  </si>
  <si>
    <t>Density</t>
  </si>
  <si>
    <t>LAT DD NAD 83</t>
  </si>
  <si>
    <t>LONG DD NAD 83</t>
  </si>
  <si>
    <t>Ben Hab</t>
  </si>
  <si>
    <t>Jim Hab</t>
  </si>
  <si>
    <t>Surveyor Hab</t>
  </si>
  <si>
    <t>AVERAGE HABITAT</t>
  </si>
  <si>
    <t>Habitat Class</t>
  </si>
  <si>
    <t>Count</t>
  </si>
  <si>
    <t>Average Density</t>
  </si>
  <si>
    <t>Gracie Creek Road</t>
  </si>
  <si>
    <t>2019 4b - 3</t>
  </si>
  <si>
    <t>2019 5b - 3</t>
  </si>
  <si>
    <t>2019-6b - 3</t>
  </si>
  <si>
    <t>2019 7b - 4</t>
  </si>
  <si>
    <t>2019 8b - 4</t>
  </si>
  <si>
    <t>2019 9b - 4</t>
  </si>
  <si>
    <t>2010 10b - 5</t>
  </si>
  <si>
    <t>Hwy 11/844 Road</t>
  </si>
  <si>
    <t>846 Road</t>
  </si>
  <si>
    <t>average</t>
  </si>
  <si>
    <t>st dev</t>
  </si>
  <si>
    <t>95% ci</t>
  </si>
  <si>
    <t>SUM</t>
  </si>
  <si>
    <t>Trapping Weather data</t>
  </si>
  <si>
    <t>Weather Station Brewster, NE</t>
  </si>
  <si>
    <t>Trap Night</t>
  </si>
  <si>
    <t>Temperature (at 12am)</t>
  </si>
  <si>
    <t>Precipitation (10-4am)</t>
  </si>
  <si>
    <t>8/1 - 8/2</t>
  </si>
  <si>
    <t>61°F</t>
  </si>
  <si>
    <t>8/2 - 8/3</t>
  </si>
  <si>
    <t>59°F</t>
  </si>
  <si>
    <t>8/3 - 8/4</t>
  </si>
  <si>
    <t>8/4 - 8/5</t>
  </si>
  <si>
    <t>70°F</t>
  </si>
  <si>
    <t>8/5 - 8/6</t>
  </si>
  <si>
    <t>71°F</t>
  </si>
  <si>
    <t>Amelia NE,  Weather Station from Weather Underground</t>
  </si>
  <si>
    <t>Temperature (at 12:15am)</t>
  </si>
  <si>
    <t>°F</t>
  </si>
  <si>
    <t>Trapping Weather data- Control (BARTLETT)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</si>
</sst>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"/>
    <numFmt numFmtId="165" formatCode="0.0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1" fillId="0" borderId="1" xfId="0" applyFont="1" applyBorder="1" applyAlignment="1">
      <alignment vertical="center"/>
    </xf>
    <xf numFmtId="0" fontId="1" fillId="0" borderId="0" xfId="0" applyFont="1"/>
    <xf numFmtId="0" fontId="0" fillId="0" borderId="0" xfId="0" applyAlignment="1">
      <alignment horizontal="center"/>
    </xf>
    <xf numFmtId="2" fontId="0" fillId="0" borderId="1" xfId="0" applyNumberFormat="1" applyFill="1" applyBorder="1" applyAlignment="1">
      <alignment horizontal="center"/>
    </xf>
    <xf numFmtId="3" fontId="0" fillId="0" borderId="1" xfId="0" applyNumberFormat="1" applyBorder="1"/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10" fontId="1" fillId="3" borderId="1" xfId="0" applyNumberFormat="1" applyFont="1" applyFill="1" applyBorder="1"/>
    <xf numFmtId="164" fontId="0" fillId="0" borderId="1" xfId="0" applyNumberFormat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/>
    <xf numFmtId="164" fontId="4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Border="1"/>
    <xf numFmtId="164" fontId="1" fillId="0" borderId="1" xfId="0" applyNumberFormat="1" applyFont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0" fontId="0" fillId="0" borderId="1" xfId="0" applyNumberFormat="1" applyBorder="1"/>
    <xf numFmtId="165" fontId="0" fillId="3" borderId="1" xfId="0" applyNumberFormat="1" applyFill="1" applyBorder="1"/>
    <xf numFmtId="165" fontId="0" fillId="0" borderId="1" xfId="0" applyNumberFormat="1" applyFill="1" applyBorder="1"/>
    <xf numFmtId="1" fontId="0" fillId="0" borderId="0" xfId="0" applyNumberFormat="1"/>
    <xf numFmtId="1" fontId="1" fillId="0" borderId="1" xfId="0" applyNumberFormat="1" applyFont="1" applyFill="1" applyBorder="1" applyAlignment="1">
      <alignment horizontal="center"/>
    </xf>
    <xf numFmtId="1" fontId="0" fillId="0" borderId="1" xfId="0" applyNumberFormat="1" applyBorder="1"/>
    <xf numFmtId="1" fontId="0" fillId="2" borderId="1" xfId="0" applyNumberFormat="1" applyFill="1" applyBorder="1"/>
    <xf numFmtId="0" fontId="0" fillId="0" borderId="0" xfId="0"/>
    <xf numFmtId="0" fontId="1" fillId="0" borderId="1" xfId="0" applyFont="1" applyBorder="1"/>
    <xf numFmtId="164" fontId="0" fillId="0" borderId="1" xfId="0" applyNumberFormat="1" applyFill="1" applyBorder="1"/>
    <xf numFmtId="164" fontId="0" fillId="0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2" borderId="1" xfId="0" applyNumberFormat="1" applyFill="1" applyBorder="1"/>
    <xf numFmtId="0" fontId="0" fillId="2" borderId="3" xfId="0" applyFill="1" applyBorder="1" applyAlignment="1">
      <alignment vertical="center"/>
    </xf>
    <xf numFmtId="0" fontId="1" fillId="0" borderId="1" xfId="0" applyFont="1" applyBorder="1" applyAlignment="1"/>
    <xf numFmtId="0" fontId="0" fillId="2" borderId="1" xfId="0" applyFill="1" applyBorder="1" applyAlignment="1"/>
    <xf numFmtId="0" fontId="0" fillId="0" borderId="1" xfId="0" applyBorder="1" applyAlignment="1"/>
    <xf numFmtId="0" fontId="0" fillId="0" borderId="0" xfId="0" applyAlignment="1"/>
    <xf numFmtId="0" fontId="0" fillId="0" borderId="0" xfId="0" applyBorder="1" applyAlignment="1">
      <alignment horizontal="center"/>
    </xf>
    <xf numFmtId="0" fontId="0" fillId="0" borderId="0" xfId="0"/>
    <xf numFmtId="0" fontId="1" fillId="0" borderId="1" xfId="0" applyFont="1" applyBorder="1" applyAlignment="1">
      <alignment horizontal="center"/>
    </xf>
    <xf numFmtId="16" fontId="1" fillId="0" borderId="1" xfId="0" applyNumberFormat="1" applyFont="1" applyBorder="1" applyAlignment="1">
      <alignment horizontal="left"/>
    </xf>
    <xf numFmtId="9" fontId="0" fillId="0" borderId="1" xfId="0" applyNumberFormat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0" fontId="0" fillId="0" borderId="0" xfId="0" applyBorder="1"/>
    <xf numFmtId="1" fontId="0" fillId="0" borderId="0" xfId="0" applyNumberFormat="1" applyBorder="1"/>
    <xf numFmtId="164" fontId="0" fillId="0" borderId="0" xfId="0" applyNumberFormat="1" applyBorder="1"/>
    <xf numFmtId="16" fontId="1" fillId="0" borderId="1" xfId="0" applyNumberFormat="1" applyFont="1" applyFill="1" applyBorder="1" applyAlignment="1">
      <alignment horizontal="left"/>
    </xf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/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0" borderId="0" xfId="0" applyNumberFormat="1" applyFill="1" applyBorder="1"/>
    <xf numFmtId="164" fontId="4" fillId="0" borderId="0" xfId="0" applyNumberFormat="1" applyFont="1" applyFill="1" applyBorder="1" applyAlignment="1">
      <alignment horizontal="center" vertical="center"/>
    </xf>
    <xf numFmtId="1" fontId="0" fillId="4" borderId="1" xfId="0" applyNumberFormat="1" applyFill="1" applyBorder="1"/>
    <xf numFmtId="0" fontId="0" fillId="4" borderId="0" xfId="0" applyFill="1"/>
    <xf numFmtId="0" fontId="0" fillId="4" borderId="1" xfId="0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0" fontId="0" fillId="3" borderId="1" xfId="0" applyFill="1" applyBorder="1"/>
    <xf numFmtId="0" fontId="0" fillId="3" borderId="3" xfId="0" applyFill="1" applyBorder="1" applyAlignment="1">
      <alignment vertic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/>
    <xf numFmtId="0" fontId="0" fillId="3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14" fontId="0" fillId="0" borderId="0" xfId="0" applyNumberFormat="1" applyAlignment="1">
      <alignment horizontal="center"/>
    </xf>
    <xf numFmtId="0" fontId="0" fillId="0" borderId="1" xfId="0" applyFill="1" applyBorder="1" applyAlignment="1"/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75"/>
  <sheetViews>
    <sheetView zoomScale="80" zoomScaleNormal="80" workbookViewId="0">
      <pane ySplit="1" topLeftCell="A2" activePane="bottomLeft" state="frozen"/>
      <selection pane="bottomLeft" activeCell="B1" sqref="B1"/>
    </sheetView>
  </sheetViews>
  <sheetFormatPr defaultRowHeight="15"/>
  <cols>
    <col min="1" max="1" width="11.85546875" style="28" bestFit="1" customWidth="1"/>
    <col min="2" max="2" width="14.7109375" style="2" customWidth="1"/>
    <col min="3" max="3" width="14.7109375" style="1" customWidth="1"/>
    <col min="4" max="4" width="14.7109375" style="38" customWidth="1"/>
    <col min="5" max="5" width="15" style="38" customWidth="1"/>
    <col min="6" max="16" width="14.7109375" style="38" customWidth="1"/>
  </cols>
  <sheetData>
    <row r="1" spans="1:17">
      <c r="A1" s="6" t="s">
        <v>0</v>
      </c>
      <c r="B1" s="5" t="s">
        <v>1</v>
      </c>
      <c r="C1" s="41" t="s">
        <v>2</v>
      </c>
      <c r="D1" s="35" t="s">
        <v>3</v>
      </c>
      <c r="E1" s="35" t="s">
        <v>4</v>
      </c>
      <c r="F1" s="35" t="s">
        <v>5</v>
      </c>
      <c r="G1" s="35" t="s">
        <v>6</v>
      </c>
      <c r="H1" s="35" t="s">
        <v>7</v>
      </c>
      <c r="I1" s="35" t="s">
        <v>8</v>
      </c>
      <c r="J1" s="35" t="s">
        <v>9</v>
      </c>
      <c r="K1" s="35" t="s">
        <v>10</v>
      </c>
      <c r="L1" s="35" t="s">
        <v>11</v>
      </c>
      <c r="M1" s="35" t="s">
        <v>12</v>
      </c>
      <c r="N1" s="35" t="s">
        <v>13</v>
      </c>
      <c r="O1" s="35" t="s">
        <v>14</v>
      </c>
      <c r="P1" s="35" t="s">
        <v>15</v>
      </c>
      <c r="Q1" s="40"/>
    </row>
    <row r="2" spans="1:17">
      <c r="A2" s="4" t="s">
        <v>16</v>
      </c>
      <c r="B2" s="34" t="s">
        <v>17</v>
      </c>
      <c r="C2" s="3">
        <v>1</v>
      </c>
      <c r="D2" s="36"/>
      <c r="E2" s="36">
        <v>79</v>
      </c>
      <c r="F2" s="36">
        <v>14</v>
      </c>
      <c r="G2" s="36">
        <v>1</v>
      </c>
      <c r="H2" s="36"/>
      <c r="I2" s="36">
        <v>1</v>
      </c>
      <c r="J2" s="36"/>
      <c r="K2" s="36"/>
      <c r="L2" s="36"/>
      <c r="M2" s="36"/>
      <c r="N2" s="36"/>
      <c r="O2" s="36"/>
      <c r="P2" s="36"/>
      <c r="Q2" s="40">
        <f>SUM(D2:P2)</f>
        <v>95</v>
      </c>
    </row>
    <row r="3" spans="1:17">
      <c r="A3" s="4" t="s">
        <v>16</v>
      </c>
      <c r="B3" s="34" t="s">
        <v>17</v>
      </c>
      <c r="C3" s="3">
        <v>2</v>
      </c>
      <c r="D3" s="36"/>
      <c r="E3" s="36">
        <v>142</v>
      </c>
      <c r="F3" s="36">
        <v>35</v>
      </c>
      <c r="G3" s="36"/>
      <c r="H3" s="36">
        <v>1</v>
      </c>
      <c r="I3" s="36"/>
      <c r="J3" s="36"/>
      <c r="K3" s="36"/>
      <c r="L3" s="36"/>
      <c r="M3" s="36"/>
      <c r="N3" s="36"/>
      <c r="O3" s="36"/>
      <c r="P3" s="36"/>
      <c r="Q3" s="40">
        <f t="shared" ref="Q3:Q77" si="0">SUM(D3:P3)</f>
        <v>178</v>
      </c>
    </row>
    <row r="4" spans="1:17">
      <c r="A4" s="4" t="s">
        <v>16</v>
      </c>
      <c r="B4" s="34" t="s">
        <v>17</v>
      </c>
      <c r="C4" s="3">
        <v>3</v>
      </c>
      <c r="D4" s="36"/>
      <c r="E4" s="36">
        <v>58</v>
      </c>
      <c r="F4" s="36">
        <v>15</v>
      </c>
      <c r="G4" s="36">
        <v>2</v>
      </c>
      <c r="H4" s="36"/>
      <c r="I4" s="36"/>
      <c r="J4" s="36"/>
      <c r="K4" s="36"/>
      <c r="L4" s="36"/>
      <c r="M4" s="36"/>
      <c r="N4" s="36"/>
      <c r="O4" s="36">
        <v>1</v>
      </c>
      <c r="P4" s="36">
        <v>4</v>
      </c>
      <c r="Q4" s="40">
        <f t="shared" si="0"/>
        <v>80</v>
      </c>
    </row>
    <row r="5" spans="1:17">
      <c r="A5" s="4" t="s">
        <v>16</v>
      </c>
      <c r="B5" s="34" t="s">
        <v>17</v>
      </c>
      <c r="C5" s="3">
        <v>4</v>
      </c>
      <c r="D5" s="36"/>
      <c r="E5" s="36">
        <v>36</v>
      </c>
      <c r="F5" s="36">
        <v>16</v>
      </c>
      <c r="G5" s="36"/>
      <c r="H5" s="36"/>
      <c r="I5" s="36"/>
      <c r="J5" s="36"/>
      <c r="K5" s="36"/>
      <c r="L5" s="36"/>
      <c r="M5" s="36"/>
      <c r="N5" s="36"/>
      <c r="O5" s="36"/>
      <c r="P5" s="36">
        <v>1</v>
      </c>
      <c r="Q5" s="40">
        <f t="shared" si="0"/>
        <v>53</v>
      </c>
    </row>
    <row r="6" spans="1:17">
      <c r="A6" s="4" t="s">
        <v>16</v>
      </c>
      <c r="B6" s="34" t="s">
        <v>17</v>
      </c>
      <c r="C6" s="3">
        <v>5</v>
      </c>
      <c r="D6" s="36"/>
      <c r="E6" s="36">
        <v>344</v>
      </c>
      <c r="F6" s="36">
        <v>82</v>
      </c>
      <c r="G6" s="36"/>
      <c r="H6" s="36"/>
      <c r="I6" s="36"/>
      <c r="J6" s="36"/>
      <c r="K6" s="36"/>
      <c r="L6" s="36">
        <v>5</v>
      </c>
      <c r="M6" s="36"/>
      <c r="N6" s="36"/>
      <c r="O6" s="36">
        <v>1</v>
      </c>
      <c r="P6" s="36"/>
      <c r="Q6" s="40">
        <f t="shared" si="0"/>
        <v>432</v>
      </c>
    </row>
    <row r="7" spans="1:17" s="40" customFormat="1">
      <c r="A7" s="64"/>
      <c r="B7" s="65" t="s">
        <v>17</v>
      </c>
      <c r="C7" s="66" t="s">
        <v>18</v>
      </c>
      <c r="D7" s="67">
        <f>SUM(D2:D6)</f>
        <v>0</v>
      </c>
      <c r="E7" s="67">
        <f t="shared" ref="E7:P7" si="1">SUM(E2:E6)</f>
        <v>659</v>
      </c>
      <c r="F7" s="67">
        <f t="shared" si="1"/>
        <v>162</v>
      </c>
      <c r="G7" s="67">
        <f t="shared" si="1"/>
        <v>3</v>
      </c>
      <c r="H7" s="67">
        <f t="shared" si="1"/>
        <v>1</v>
      </c>
      <c r="I7" s="67">
        <f t="shared" si="1"/>
        <v>1</v>
      </c>
      <c r="J7" s="67">
        <f t="shared" si="1"/>
        <v>0</v>
      </c>
      <c r="K7" s="67">
        <f t="shared" si="1"/>
        <v>0</v>
      </c>
      <c r="L7" s="67">
        <f t="shared" si="1"/>
        <v>5</v>
      </c>
      <c r="M7" s="67">
        <f t="shared" si="1"/>
        <v>0</v>
      </c>
      <c r="N7" s="67">
        <f t="shared" si="1"/>
        <v>0</v>
      </c>
      <c r="O7" s="67">
        <f t="shared" si="1"/>
        <v>2</v>
      </c>
      <c r="P7" s="67">
        <f t="shared" si="1"/>
        <v>5</v>
      </c>
    </row>
    <row r="8" spans="1:17">
      <c r="A8" s="4" t="s">
        <v>16</v>
      </c>
      <c r="B8" s="34" t="s">
        <v>19</v>
      </c>
      <c r="C8" s="3">
        <v>1</v>
      </c>
      <c r="D8" s="36"/>
      <c r="E8" s="36">
        <v>30</v>
      </c>
      <c r="F8" s="36">
        <v>5</v>
      </c>
      <c r="G8" s="36"/>
      <c r="H8" s="36"/>
      <c r="I8" s="36"/>
      <c r="J8" s="36"/>
      <c r="K8" s="36"/>
      <c r="L8" s="36"/>
      <c r="M8" s="36"/>
      <c r="N8" s="36"/>
      <c r="O8" s="36"/>
      <c r="P8" s="36"/>
      <c r="Q8" s="40">
        <f t="shared" si="0"/>
        <v>35</v>
      </c>
    </row>
    <row r="9" spans="1:17">
      <c r="A9" s="4" t="s">
        <v>16</v>
      </c>
      <c r="B9" s="34" t="s">
        <v>19</v>
      </c>
      <c r="C9" s="3">
        <v>2</v>
      </c>
      <c r="D9" s="36"/>
      <c r="E9" s="36">
        <v>61</v>
      </c>
      <c r="F9" s="36">
        <v>28</v>
      </c>
      <c r="G9" s="36"/>
      <c r="H9" s="36"/>
      <c r="I9" s="36"/>
      <c r="J9" s="36"/>
      <c r="K9" s="36"/>
      <c r="L9" s="36"/>
      <c r="M9" s="36"/>
      <c r="N9" s="36"/>
      <c r="O9" s="36"/>
      <c r="P9" s="36"/>
      <c r="Q9" s="40">
        <f t="shared" si="0"/>
        <v>89</v>
      </c>
    </row>
    <row r="10" spans="1:17">
      <c r="A10" s="4" t="s">
        <v>16</v>
      </c>
      <c r="B10" s="34" t="s">
        <v>19</v>
      </c>
      <c r="C10" s="3">
        <v>3</v>
      </c>
      <c r="D10" s="36"/>
      <c r="E10" s="36">
        <v>116</v>
      </c>
      <c r="F10" s="36">
        <v>27</v>
      </c>
      <c r="G10" s="36"/>
      <c r="H10" s="36"/>
      <c r="I10" s="36"/>
      <c r="J10" s="36"/>
      <c r="K10" s="36"/>
      <c r="L10" s="36">
        <v>2</v>
      </c>
      <c r="M10" s="36"/>
      <c r="N10" s="36"/>
      <c r="O10" s="36"/>
      <c r="P10" s="36">
        <v>3</v>
      </c>
      <c r="Q10" s="40">
        <f t="shared" si="0"/>
        <v>148</v>
      </c>
    </row>
    <row r="11" spans="1:17">
      <c r="A11" s="4" t="s">
        <v>16</v>
      </c>
      <c r="B11" s="34" t="s">
        <v>19</v>
      </c>
      <c r="C11" s="3">
        <v>4</v>
      </c>
      <c r="D11" s="36"/>
      <c r="E11" s="36">
        <v>84</v>
      </c>
      <c r="F11" s="36">
        <v>10</v>
      </c>
      <c r="G11" s="36">
        <v>4</v>
      </c>
      <c r="H11" s="36">
        <v>1</v>
      </c>
      <c r="I11" s="36">
        <v>1</v>
      </c>
      <c r="J11" s="36"/>
      <c r="K11" s="36"/>
      <c r="L11" s="36">
        <v>5</v>
      </c>
      <c r="M11" s="36"/>
      <c r="N11" s="36"/>
      <c r="O11" s="36"/>
      <c r="P11" s="36">
        <v>4</v>
      </c>
      <c r="Q11" s="40">
        <f t="shared" si="0"/>
        <v>109</v>
      </c>
    </row>
    <row r="12" spans="1:17">
      <c r="A12" s="4" t="s">
        <v>16</v>
      </c>
      <c r="B12" s="34" t="s">
        <v>19</v>
      </c>
      <c r="C12" s="3">
        <v>5</v>
      </c>
      <c r="D12" s="36"/>
      <c r="E12" s="36">
        <v>200</v>
      </c>
      <c r="F12" s="36">
        <v>72</v>
      </c>
      <c r="G12" s="36">
        <v>9</v>
      </c>
      <c r="H12" s="36">
        <v>3</v>
      </c>
      <c r="I12" s="36"/>
      <c r="J12" s="36"/>
      <c r="K12" s="36"/>
      <c r="L12" s="36">
        <v>9</v>
      </c>
      <c r="M12" s="36">
        <v>1</v>
      </c>
      <c r="N12" s="36"/>
      <c r="O12" s="36"/>
      <c r="P12" s="36"/>
      <c r="Q12" s="40">
        <f t="shared" si="0"/>
        <v>294</v>
      </c>
    </row>
    <row r="13" spans="1:17" s="40" customFormat="1">
      <c r="A13" s="64"/>
      <c r="B13" s="65" t="s">
        <v>19</v>
      </c>
      <c r="C13" s="66" t="s">
        <v>18</v>
      </c>
      <c r="D13" s="67">
        <f>SUM(D8:D12)</f>
        <v>0</v>
      </c>
      <c r="E13" s="67">
        <f t="shared" ref="E13:P13" si="2">SUM(E8:E12)</f>
        <v>491</v>
      </c>
      <c r="F13" s="67">
        <f t="shared" si="2"/>
        <v>142</v>
      </c>
      <c r="G13" s="67">
        <f t="shared" si="2"/>
        <v>13</v>
      </c>
      <c r="H13" s="67">
        <f t="shared" si="2"/>
        <v>4</v>
      </c>
      <c r="I13" s="67">
        <f t="shared" si="2"/>
        <v>1</v>
      </c>
      <c r="J13" s="67">
        <f t="shared" si="2"/>
        <v>0</v>
      </c>
      <c r="K13" s="67">
        <f t="shared" si="2"/>
        <v>0</v>
      </c>
      <c r="L13" s="67">
        <f t="shared" si="2"/>
        <v>16</v>
      </c>
      <c r="M13" s="67">
        <f t="shared" si="2"/>
        <v>1</v>
      </c>
      <c r="N13" s="67">
        <f t="shared" si="2"/>
        <v>0</v>
      </c>
      <c r="O13" s="67">
        <f t="shared" si="2"/>
        <v>0</v>
      </c>
      <c r="P13" s="67">
        <f t="shared" si="2"/>
        <v>7</v>
      </c>
    </row>
    <row r="14" spans="1:17">
      <c r="A14" s="4" t="s">
        <v>16</v>
      </c>
      <c r="B14" s="34" t="s">
        <v>20</v>
      </c>
      <c r="C14" s="3">
        <v>1</v>
      </c>
      <c r="D14" s="36"/>
      <c r="E14" s="36">
        <v>80</v>
      </c>
      <c r="F14" s="36">
        <v>23</v>
      </c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40">
        <f t="shared" si="0"/>
        <v>103</v>
      </c>
    </row>
    <row r="15" spans="1:17">
      <c r="A15" s="4" t="s">
        <v>16</v>
      </c>
      <c r="B15" s="34" t="s">
        <v>20</v>
      </c>
      <c r="C15" s="3">
        <v>2</v>
      </c>
      <c r="D15" s="36"/>
      <c r="E15" s="36">
        <v>117</v>
      </c>
      <c r="F15" s="36">
        <v>13</v>
      </c>
      <c r="G15" s="36"/>
      <c r="H15" s="36"/>
      <c r="I15" s="36"/>
      <c r="J15" s="36"/>
      <c r="K15" s="36"/>
      <c r="L15" s="36">
        <v>1</v>
      </c>
      <c r="M15" s="36"/>
      <c r="N15" s="36"/>
      <c r="O15" s="36"/>
      <c r="P15" s="36"/>
      <c r="Q15" s="40">
        <f t="shared" si="0"/>
        <v>131</v>
      </c>
    </row>
    <row r="16" spans="1:17">
      <c r="A16" s="4" t="s">
        <v>16</v>
      </c>
      <c r="B16" s="34" t="s">
        <v>20</v>
      </c>
      <c r="C16" s="3">
        <v>3</v>
      </c>
      <c r="D16" s="36"/>
      <c r="E16" s="36">
        <v>21</v>
      </c>
      <c r="F16" s="36">
        <v>9</v>
      </c>
      <c r="G16" s="36">
        <v>11</v>
      </c>
      <c r="H16" s="36"/>
      <c r="I16" s="36">
        <v>1</v>
      </c>
      <c r="J16" s="36"/>
      <c r="K16" s="36"/>
      <c r="L16" s="36"/>
      <c r="M16" s="36"/>
      <c r="N16" s="36"/>
      <c r="O16" s="36"/>
      <c r="P16" s="36">
        <v>2</v>
      </c>
      <c r="Q16" s="40">
        <f t="shared" si="0"/>
        <v>44</v>
      </c>
    </row>
    <row r="17" spans="1:17">
      <c r="A17" s="4" t="s">
        <v>16</v>
      </c>
      <c r="B17" s="34" t="s">
        <v>20</v>
      </c>
      <c r="C17" s="3">
        <v>4</v>
      </c>
      <c r="D17" s="36"/>
      <c r="E17" s="36">
        <v>48</v>
      </c>
      <c r="F17" s="36">
        <v>10</v>
      </c>
      <c r="G17" s="36">
        <v>4</v>
      </c>
      <c r="H17" s="36"/>
      <c r="I17" s="36"/>
      <c r="J17" s="36"/>
      <c r="K17" s="36"/>
      <c r="L17" s="36">
        <v>1</v>
      </c>
      <c r="M17" s="36"/>
      <c r="N17" s="36"/>
      <c r="O17" s="36"/>
      <c r="P17" s="36"/>
      <c r="Q17" s="40">
        <f t="shared" si="0"/>
        <v>63</v>
      </c>
    </row>
    <row r="18" spans="1:17">
      <c r="A18" s="4" t="s">
        <v>16</v>
      </c>
      <c r="B18" s="34" t="s">
        <v>20</v>
      </c>
      <c r="C18" s="3">
        <v>5</v>
      </c>
      <c r="D18" s="36"/>
      <c r="E18" s="36">
        <v>216</v>
      </c>
      <c r="F18" s="36">
        <v>55</v>
      </c>
      <c r="G18" s="36">
        <v>2</v>
      </c>
      <c r="H18" s="36"/>
      <c r="I18" s="36">
        <v>1</v>
      </c>
      <c r="J18" s="36"/>
      <c r="K18" s="36"/>
      <c r="L18" s="36">
        <v>9</v>
      </c>
      <c r="M18" s="36">
        <v>1</v>
      </c>
      <c r="N18" s="36"/>
      <c r="O18" s="36"/>
      <c r="P18" s="36"/>
      <c r="Q18" s="40">
        <f t="shared" si="0"/>
        <v>284</v>
      </c>
    </row>
    <row r="19" spans="1:17" s="40" customFormat="1">
      <c r="A19" s="64"/>
      <c r="B19" s="65" t="s">
        <v>20</v>
      </c>
      <c r="C19" s="66" t="s">
        <v>18</v>
      </c>
      <c r="D19" s="67">
        <f>SUM(D14:D18)</f>
        <v>0</v>
      </c>
      <c r="E19" s="67">
        <f t="shared" ref="E19" si="3">SUM(E14:E18)</f>
        <v>482</v>
      </c>
      <c r="F19" s="67">
        <f t="shared" ref="F19" si="4">SUM(F14:F18)</f>
        <v>110</v>
      </c>
      <c r="G19" s="67">
        <f t="shared" ref="G19" si="5">SUM(G14:G18)</f>
        <v>17</v>
      </c>
      <c r="H19" s="67">
        <f t="shared" ref="H19" si="6">SUM(H14:H18)</f>
        <v>0</v>
      </c>
      <c r="I19" s="67">
        <f t="shared" ref="I19:J19" si="7">SUM(I14:I18)</f>
        <v>2</v>
      </c>
      <c r="J19" s="67">
        <f t="shared" si="7"/>
        <v>0</v>
      </c>
      <c r="K19" s="67">
        <f t="shared" ref="K19" si="8">SUM(K14:K18)</f>
        <v>0</v>
      </c>
      <c r="L19" s="67">
        <f t="shared" ref="L19" si="9">SUM(L14:L18)</f>
        <v>11</v>
      </c>
      <c r="M19" s="67">
        <f t="shared" ref="M19" si="10">SUM(M14:M18)</f>
        <v>1</v>
      </c>
      <c r="N19" s="67">
        <f t="shared" ref="N19" si="11">SUM(N14:N18)</f>
        <v>0</v>
      </c>
      <c r="O19" s="67">
        <f t="shared" ref="O19" si="12">SUM(O14:O18)</f>
        <v>0</v>
      </c>
      <c r="P19" s="67">
        <f t="shared" ref="P19" si="13">SUM(P14:P18)</f>
        <v>2</v>
      </c>
    </row>
    <row r="20" spans="1:17">
      <c r="A20" s="4" t="s">
        <v>16</v>
      </c>
      <c r="B20" s="34" t="s">
        <v>21</v>
      </c>
      <c r="C20" s="3">
        <v>1</v>
      </c>
      <c r="D20" s="36"/>
      <c r="E20" s="36">
        <v>34</v>
      </c>
      <c r="F20" s="36">
        <v>6</v>
      </c>
      <c r="G20" s="36"/>
      <c r="H20" s="36"/>
      <c r="I20" s="36"/>
      <c r="J20" s="36">
        <v>1</v>
      </c>
      <c r="K20" s="36"/>
      <c r="L20" s="36"/>
      <c r="M20" s="36"/>
      <c r="N20" s="36"/>
      <c r="O20" s="36"/>
      <c r="P20" s="36"/>
      <c r="Q20" s="40">
        <f t="shared" si="0"/>
        <v>41</v>
      </c>
    </row>
    <row r="21" spans="1:17">
      <c r="A21" s="4" t="s">
        <v>16</v>
      </c>
      <c r="B21" s="34" t="s">
        <v>21</v>
      </c>
      <c r="C21" s="3">
        <v>2</v>
      </c>
      <c r="D21" s="36"/>
      <c r="E21" s="36">
        <v>46</v>
      </c>
      <c r="F21" s="36">
        <v>8</v>
      </c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40">
        <f t="shared" si="0"/>
        <v>54</v>
      </c>
    </row>
    <row r="22" spans="1:17">
      <c r="A22" s="4" t="s">
        <v>16</v>
      </c>
      <c r="B22" s="34" t="s">
        <v>21</v>
      </c>
      <c r="C22" s="3">
        <v>3</v>
      </c>
      <c r="D22" s="36"/>
      <c r="E22" s="36">
        <v>46</v>
      </c>
      <c r="F22" s="36">
        <v>17</v>
      </c>
      <c r="G22" s="36">
        <v>11</v>
      </c>
      <c r="H22" s="36"/>
      <c r="I22" s="36"/>
      <c r="J22" s="36"/>
      <c r="K22" s="36"/>
      <c r="L22" s="36"/>
      <c r="M22" s="36"/>
      <c r="N22" s="36"/>
      <c r="O22" s="36">
        <v>1</v>
      </c>
      <c r="P22" s="36">
        <v>1</v>
      </c>
      <c r="Q22" s="40">
        <f t="shared" si="0"/>
        <v>76</v>
      </c>
    </row>
    <row r="23" spans="1:17">
      <c r="A23" s="4" t="s">
        <v>16</v>
      </c>
      <c r="B23" s="34" t="s">
        <v>21</v>
      </c>
      <c r="C23" s="3">
        <v>4</v>
      </c>
      <c r="D23" s="36"/>
      <c r="E23" s="36">
        <v>21</v>
      </c>
      <c r="F23" s="36">
        <v>67</v>
      </c>
      <c r="G23" s="36"/>
      <c r="H23" s="36">
        <v>1</v>
      </c>
      <c r="I23" s="36"/>
      <c r="J23" s="36"/>
      <c r="K23" s="36"/>
      <c r="L23" s="36">
        <v>6</v>
      </c>
      <c r="M23" s="36"/>
      <c r="N23" s="36"/>
      <c r="O23" s="36"/>
      <c r="P23" s="36">
        <v>2</v>
      </c>
      <c r="Q23" s="40">
        <f t="shared" si="0"/>
        <v>97</v>
      </c>
    </row>
    <row r="24" spans="1:17">
      <c r="A24" s="4" t="s">
        <v>16</v>
      </c>
      <c r="B24" s="34" t="s">
        <v>21</v>
      </c>
      <c r="C24" s="3">
        <v>5</v>
      </c>
      <c r="D24" s="36"/>
      <c r="E24" s="36">
        <v>91</v>
      </c>
      <c r="F24" s="36">
        <v>27</v>
      </c>
      <c r="G24" s="36"/>
      <c r="H24" s="36">
        <v>1</v>
      </c>
      <c r="I24" s="36">
        <v>1</v>
      </c>
      <c r="J24" s="36"/>
      <c r="K24" s="36"/>
      <c r="L24" s="36">
        <v>13</v>
      </c>
      <c r="M24" s="36">
        <v>1</v>
      </c>
      <c r="N24" s="36"/>
      <c r="O24" s="36"/>
      <c r="P24" s="36"/>
      <c r="Q24" s="40">
        <f t="shared" si="0"/>
        <v>134</v>
      </c>
    </row>
    <row r="25" spans="1:17" s="40" customFormat="1">
      <c r="A25" s="64"/>
      <c r="B25" s="65" t="s">
        <v>21</v>
      </c>
      <c r="C25" s="66" t="s">
        <v>18</v>
      </c>
      <c r="D25" s="67">
        <f>SUM(D20:D24)</f>
        <v>0</v>
      </c>
      <c r="E25" s="67">
        <f t="shared" ref="E25" si="14">SUM(E20:E24)</f>
        <v>238</v>
      </c>
      <c r="F25" s="67">
        <f t="shared" ref="F25" si="15">SUM(F20:F24)</f>
        <v>125</v>
      </c>
      <c r="G25" s="67">
        <f t="shared" ref="G25" si="16">SUM(G20:G24)</f>
        <v>11</v>
      </c>
      <c r="H25" s="67">
        <f t="shared" ref="H25" si="17">SUM(H20:H24)</f>
        <v>2</v>
      </c>
      <c r="I25" s="67">
        <f t="shared" ref="I25:J25" si="18">SUM(I20:I24)</f>
        <v>1</v>
      </c>
      <c r="J25" s="67">
        <f t="shared" si="18"/>
        <v>1</v>
      </c>
      <c r="K25" s="67">
        <f t="shared" ref="K25" si="19">SUM(K20:K24)</f>
        <v>0</v>
      </c>
      <c r="L25" s="67">
        <f t="shared" ref="L25" si="20">SUM(L20:L24)</f>
        <v>19</v>
      </c>
      <c r="M25" s="67">
        <f t="shared" ref="M25" si="21">SUM(M20:M24)</f>
        <v>1</v>
      </c>
      <c r="N25" s="67">
        <f t="shared" ref="N25" si="22">SUM(N20:N24)</f>
        <v>0</v>
      </c>
      <c r="O25" s="67">
        <f t="shared" ref="O25" si="23">SUM(O20:O24)</f>
        <v>1</v>
      </c>
      <c r="P25" s="67">
        <f t="shared" ref="P25" si="24">SUM(P20:P24)</f>
        <v>3</v>
      </c>
    </row>
    <row r="26" spans="1:17">
      <c r="A26" s="4" t="s">
        <v>16</v>
      </c>
      <c r="B26" s="34" t="s">
        <v>22</v>
      </c>
      <c r="C26" s="3">
        <v>1</v>
      </c>
      <c r="D26" s="36"/>
      <c r="E26" s="36">
        <v>71</v>
      </c>
      <c r="F26" s="36">
        <v>17</v>
      </c>
      <c r="G26" s="36">
        <v>2</v>
      </c>
      <c r="H26" s="36"/>
      <c r="I26" s="36"/>
      <c r="J26" s="36"/>
      <c r="K26" s="36"/>
      <c r="L26" s="36"/>
      <c r="M26" s="36"/>
      <c r="N26" s="36"/>
      <c r="O26" s="36"/>
      <c r="P26" s="36"/>
      <c r="Q26" s="40">
        <f t="shared" si="0"/>
        <v>90</v>
      </c>
    </row>
    <row r="27" spans="1:17">
      <c r="A27" s="4" t="s">
        <v>16</v>
      </c>
      <c r="B27" s="34" t="s">
        <v>22</v>
      </c>
      <c r="C27" s="3">
        <v>2</v>
      </c>
      <c r="D27" s="36"/>
      <c r="E27" s="36">
        <v>142</v>
      </c>
      <c r="F27" s="36">
        <v>10</v>
      </c>
      <c r="G27" s="36">
        <v>1</v>
      </c>
      <c r="H27" s="36"/>
      <c r="I27" s="36">
        <v>1</v>
      </c>
      <c r="J27" s="36"/>
      <c r="K27" s="36"/>
      <c r="L27" s="36"/>
      <c r="M27" s="36"/>
      <c r="N27" s="36"/>
      <c r="O27" s="36"/>
      <c r="P27" s="36"/>
      <c r="Q27" s="40">
        <f t="shared" si="0"/>
        <v>154</v>
      </c>
    </row>
    <row r="28" spans="1:17">
      <c r="A28" s="4" t="s">
        <v>16</v>
      </c>
      <c r="B28" s="34" t="s">
        <v>22</v>
      </c>
      <c r="C28" s="3">
        <v>3</v>
      </c>
      <c r="D28" s="36"/>
      <c r="E28" s="36">
        <v>123</v>
      </c>
      <c r="F28" s="36">
        <v>5</v>
      </c>
      <c r="G28" s="36">
        <v>16</v>
      </c>
      <c r="H28" s="36"/>
      <c r="I28" s="36">
        <v>1</v>
      </c>
      <c r="J28" s="36"/>
      <c r="K28" s="36"/>
      <c r="L28" s="36"/>
      <c r="M28" s="36"/>
      <c r="N28" s="36"/>
      <c r="O28" s="36"/>
      <c r="P28" s="36">
        <v>1</v>
      </c>
      <c r="Q28" s="40">
        <f t="shared" si="0"/>
        <v>146</v>
      </c>
    </row>
    <row r="29" spans="1:17">
      <c r="A29" s="4" t="s">
        <v>16</v>
      </c>
      <c r="B29" s="34" t="s">
        <v>22</v>
      </c>
      <c r="C29" s="3">
        <v>4</v>
      </c>
      <c r="D29" s="36"/>
      <c r="E29" s="36">
        <v>31</v>
      </c>
      <c r="F29" s="36">
        <v>3</v>
      </c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40">
        <f t="shared" si="0"/>
        <v>34</v>
      </c>
    </row>
    <row r="30" spans="1:17">
      <c r="A30" s="4" t="s">
        <v>16</v>
      </c>
      <c r="B30" s="34" t="s">
        <v>22</v>
      </c>
      <c r="C30" s="3">
        <v>5</v>
      </c>
      <c r="D30" s="36"/>
      <c r="E30" s="36">
        <v>192</v>
      </c>
      <c r="F30" s="36">
        <v>17</v>
      </c>
      <c r="G30" s="36">
        <v>2</v>
      </c>
      <c r="H30" s="36"/>
      <c r="I30" s="36"/>
      <c r="J30" s="36"/>
      <c r="K30" s="36"/>
      <c r="L30" s="36">
        <v>2</v>
      </c>
      <c r="M30" s="36"/>
      <c r="N30" s="36"/>
      <c r="O30" s="36">
        <v>1</v>
      </c>
      <c r="P30" s="36"/>
      <c r="Q30" s="40">
        <f t="shared" si="0"/>
        <v>214</v>
      </c>
    </row>
    <row r="31" spans="1:17" s="40" customFormat="1">
      <c r="A31" s="64"/>
      <c r="B31" s="65" t="s">
        <v>22</v>
      </c>
      <c r="C31" s="66" t="s">
        <v>18</v>
      </c>
      <c r="D31" s="67">
        <f>SUM(D26:D30)</f>
        <v>0</v>
      </c>
      <c r="E31" s="67">
        <f t="shared" ref="E31" si="25">SUM(E26:E30)</f>
        <v>559</v>
      </c>
      <c r="F31" s="67">
        <f t="shared" ref="F31" si="26">SUM(F26:F30)</f>
        <v>52</v>
      </c>
      <c r="G31" s="67">
        <f t="shared" ref="G31" si="27">SUM(G26:G30)</f>
        <v>21</v>
      </c>
      <c r="H31" s="67">
        <f t="shared" ref="H31" si="28">SUM(H26:H30)</f>
        <v>0</v>
      </c>
      <c r="I31" s="67">
        <f t="shared" ref="I31:J31" si="29">SUM(I26:I30)</f>
        <v>2</v>
      </c>
      <c r="J31" s="67">
        <f t="shared" si="29"/>
        <v>0</v>
      </c>
      <c r="K31" s="67">
        <f t="shared" ref="K31" si="30">SUM(K26:K30)</f>
        <v>0</v>
      </c>
      <c r="L31" s="67">
        <f t="shared" ref="L31" si="31">SUM(L26:L30)</f>
        <v>2</v>
      </c>
      <c r="M31" s="67">
        <f t="shared" ref="M31" si="32">SUM(M26:M30)</f>
        <v>0</v>
      </c>
      <c r="N31" s="67">
        <f t="shared" ref="N31" si="33">SUM(N26:N30)</f>
        <v>0</v>
      </c>
      <c r="O31" s="67">
        <f t="shared" ref="O31" si="34">SUM(O26:O30)</f>
        <v>1</v>
      </c>
      <c r="P31" s="67">
        <f t="shared" ref="P31" si="35">SUM(P26:P30)</f>
        <v>1</v>
      </c>
    </row>
    <row r="32" spans="1:17">
      <c r="A32" s="4" t="s">
        <v>16</v>
      </c>
      <c r="B32" s="34" t="s">
        <v>23</v>
      </c>
      <c r="C32" s="3">
        <v>1</v>
      </c>
      <c r="D32" s="36"/>
      <c r="E32" s="36">
        <v>22</v>
      </c>
      <c r="F32" s="36">
        <v>5</v>
      </c>
      <c r="G32" s="36"/>
      <c r="H32" s="36"/>
      <c r="I32" s="36">
        <v>1</v>
      </c>
      <c r="J32" s="36"/>
      <c r="K32" s="36"/>
      <c r="L32" s="36"/>
      <c r="M32" s="36"/>
      <c r="N32" s="36"/>
      <c r="O32" s="36"/>
      <c r="P32" s="36"/>
      <c r="Q32" s="40">
        <f t="shared" si="0"/>
        <v>28</v>
      </c>
    </row>
    <row r="33" spans="1:17">
      <c r="A33" s="4" t="s">
        <v>16</v>
      </c>
      <c r="B33" s="34" t="s">
        <v>23</v>
      </c>
      <c r="C33" s="3">
        <v>2</v>
      </c>
      <c r="D33" s="36"/>
      <c r="E33" s="36">
        <v>22</v>
      </c>
      <c r="F33" s="36">
        <v>5</v>
      </c>
      <c r="G33" s="36"/>
      <c r="H33" s="36"/>
      <c r="I33" s="36">
        <v>1</v>
      </c>
      <c r="J33" s="36"/>
      <c r="K33" s="36"/>
      <c r="L33" s="36"/>
      <c r="M33" s="36">
        <v>1</v>
      </c>
      <c r="N33" s="36"/>
      <c r="O33" s="36"/>
      <c r="P33" s="36"/>
      <c r="Q33" s="40">
        <f t="shared" si="0"/>
        <v>29</v>
      </c>
    </row>
    <row r="34" spans="1:17">
      <c r="A34" s="4" t="s">
        <v>16</v>
      </c>
      <c r="B34" s="34" t="s">
        <v>23</v>
      </c>
      <c r="C34" s="3">
        <v>3</v>
      </c>
      <c r="D34" s="36"/>
      <c r="E34" s="36">
        <v>83</v>
      </c>
      <c r="F34" s="36">
        <v>36</v>
      </c>
      <c r="G34" s="36">
        <v>19</v>
      </c>
      <c r="H34" s="36"/>
      <c r="I34" s="36">
        <v>3</v>
      </c>
      <c r="J34" s="36"/>
      <c r="K34" s="36"/>
      <c r="L34" s="36"/>
      <c r="M34" s="36"/>
      <c r="N34" s="36"/>
      <c r="O34" s="36"/>
      <c r="P34" s="36"/>
      <c r="Q34" s="40">
        <f t="shared" si="0"/>
        <v>141</v>
      </c>
    </row>
    <row r="35" spans="1:17">
      <c r="A35" s="4" t="s">
        <v>16</v>
      </c>
      <c r="B35" s="34" t="s">
        <v>23</v>
      </c>
      <c r="C35" s="3">
        <v>4</v>
      </c>
      <c r="D35" s="36"/>
      <c r="E35" s="36">
        <v>3</v>
      </c>
      <c r="F35" s="36">
        <v>1</v>
      </c>
      <c r="G35" s="36">
        <v>8</v>
      </c>
      <c r="H35" s="36"/>
      <c r="I35" s="36"/>
      <c r="J35" s="36"/>
      <c r="K35" s="36"/>
      <c r="L35" s="36"/>
      <c r="M35" s="36">
        <v>2</v>
      </c>
      <c r="N35" s="36"/>
      <c r="O35" s="36"/>
      <c r="P35" s="36"/>
      <c r="Q35" s="40">
        <f t="shared" si="0"/>
        <v>14</v>
      </c>
    </row>
    <row r="36" spans="1:17">
      <c r="A36" s="4" t="s">
        <v>16</v>
      </c>
      <c r="B36" s="34" t="s">
        <v>23</v>
      </c>
      <c r="C36" s="3">
        <v>5</v>
      </c>
      <c r="D36" s="36"/>
      <c r="E36" s="36">
        <v>102</v>
      </c>
      <c r="F36" s="36">
        <v>6</v>
      </c>
      <c r="G36" s="36">
        <v>32</v>
      </c>
      <c r="H36" s="36"/>
      <c r="I36" s="36">
        <v>3</v>
      </c>
      <c r="J36" s="36"/>
      <c r="K36" s="36"/>
      <c r="L36" s="36">
        <v>4</v>
      </c>
      <c r="M36" s="36">
        <v>4</v>
      </c>
      <c r="N36" s="36"/>
      <c r="O36" s="36"/>
      <c r="P36" s="36"/>
      <c r="Q36" s="40">
        <f t="shared" si="0"/>
        <v>151</v>
      </c>
    </row>
    <row r="37" spans="1:17" s="40" customFormat="1">
      <c r="A37" s="64"/>
      <c r="B37" s="65" t="s">
        <v>23</v>
      </c>
      <c r="C37" s="66" t="s">
        <v>18</v>
      </c>
      <c r="D37" s="67">
        <f>SUM(D32:D36)</f>
        <v>0</v>
      </c>
      <c r="E37" s="67">
        <f t="shared" ref="E37" si="36">SUM(E32:E36)</f>
        <v>232</v>
      </c>
      <c r="F37" s="67">
        <f t="shared" ref="F37" si="37">SUM(F32:F36)</f>
        <v>53</v>
      </c>
      <c r="G37" s="67">
        <f t="shared" ref="G37" si="38">SUM(G32:G36)</f>
        <v>59</v>
      </c>
      <c r="H37" s="67">
        <f t="shared" ref="H37" si="39">SUM(H32:H36)</f>
        <v>0</v>
      </c>
      <c r="I37" s="67">
        <f t="shared" ref="I37:J37" si="40">SUM(I32:I36)</f>
        <v>8</v>
      </c>
      <c r="J37" s="67">
        <f t="shared" si="40"/>
        <v>0</v>
      </c>
      <c r="K37" s="67">
        <f t="shared" ref="K37" si="41">SUM(K32:K36)</f>
        <v>0</v>
      </c>
      <c r="L37" s="67">
        <f t="shared" ref="L37" si="42">SUM(L32:L36)</f>
        <v>4</v>
      </c>
      <c r="M37" s="67">
        <f t="shared" ref="M37" si="43">SUM(M32:M36)</f>
        <v>7</v>
      </c>
      <c r="N37" s="67">
        <f t="shared" ref="N37" si="44">SUM(N32:N36)</f>
        <v>0</v>
      </c>
      <c r="O37" s="67">
        <f t="shared" ref="O37" si="45">SUM(O32:O36)</f>
        <v>0</v>
      </c>
      <c r="P37" s="67">
        <f t="shared" ref="P37" si="46">SUM(P32:P36)</f>
        <v>0</v>
      </c>
    </row>
    <row r="38" spans="1:17">
      <c r="A38" s="4" t="s">
        <v>16</v>
      </c>
      <c r="B38" s="34" t="s">
        <v>24</v>
      </c>
      <c r="C38" s="3">
        <v>1</v>
      </c>
      <c r="D38" s="36"/>
      <c r="E38" s="36">
        <v>9</v>
      </c>
      <c r="F38" s="36">
        <v>1</v>
      </c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40">
        <f t="shared" si="0"/>
        <v>10</v>
      </c>
    </row>
    <row r="39" spans="1:17">
      <c r="A39" s="4" t="s">
        <v>16</v>
      </c>
      <c r="B39" s="34" t="s">
        <v>24</v>
      </c>
      <c r="C39" s="3">
        <v>2</v>
      </c>
      <c r="D39" s="36"/>
      <c r="E39" s="36">
        <v>64</v>
      </c>
      <c r="F39" s="36">
        <v>2</v>
      </c>
      <c r="G39" s="36"/>
      <c r="H39" s="36"/>
      <c r="I39" s="36">
        <v>2</v>
      </c>
      <c r="J39" s="36"/>
      <c r="K39" s="36"/>
      <c r="L39" s="36"/>
      <c r="M39" s="36"/>
      <c r="N39" s="36"/>
      <c r="O39" s="36"/>
      <c r="P39" s="36">
        <v>1</v>
      </c>
      <c r="Q39" s="40">
        <f t="shared" si="0"/>
        <v>69</v>
      </c>
    </row>
    <row r="40" spans="1:17">
      <c r="A40" s="4" t="s">
        <v>16</v>
      </c>
      <c r="B40" s="34" t="s">
        <v>24</v>
      </c>
      <c r="C40" s="3">
        <v>3</v>
      </c>
      <c r="D40" s="36"/>
      <c r="E40" s="36">
        <v>104</v>
      </c>
      <c r="F40" s="36">
        <v>1</v>
      </c>
      <c r="G40" s="36">
        <v>7</v>
      </c>
      <c r="H40" s="36"/>
      <c r="I40" s="36">
        <v>2</v>
      </c>
      <c r="J40" s="36"/>
      <c r="K40" s="36"/>
      <c r="L40" s="36"/>
      <c r="M40" s="36"/>
      <c r="N40" s="36"/>
      <c r="O40" s="36"/>
      <c r="P40" s="36">
        <v>1</v>
      </c>
      <c r="Q40" s="40">
        <f t="shared" si="0"/>
        <v>115</v>
      </c>
    </row>
    <row r="41" spans="1:17">
      <c r="A41" s="4" t="s">
        <v>16</v>
      </c>
      <c r="B41" s="34" t="s">
        <v>24</v>
      </c>
      <c r="C41" s="3">
        <v>4</v>
      </c>
      <c r="D41" s="36"/>
      <c r="E41" s="36">
        <v>36</v>
      </c>
      <c r="F41" s="36"/>
      <c r="G41" s="36"/>
      <c r="H41" s="36"/>
      <c r="I41" s="36">
        <v>1</v>
      </c>
      <c r="J41" s="36"/>
      <c r="K41" s="36"/>
      <c r="L41" s="36">
        <v>1</v>
      </c>
      <c r="M41" s="36"/>
      <c r="N41" s="36"/>
      <c r="O41" s="36"/>
      <c r="P41" s="36"/>
      <c r="Q41" s="40">
        <f t="shared" si="0"/>
        <v>38</v>
      </c>
    </row>
    <row r="42" spans="1:17">
      <c r="A42" s="4" t="s">
        <v>16</v>
      </c>
      <c r="B42" s="34" t="s">
        <v>24</v>
      </c>
      <c r="C42" s="3">
        <v>5</v>
      </c>
      <c r="D42" s="36"/>
      <c r="E42" s="36">
        <v>240</v>
      </c>
      <c r="F42" s="36">
        <v>15</v>
      </c>
      <c r="G42" s="36">
        <v>1</v>
      </c>
      <c r="H42" s="36"/>
      <c r="I42" s="36">
        <v>2</v>
      </c>
      <c r="J42" s="36"/>
      <c r="K42" s="36"/>
      <c r="L42" s="36">
        <v>8</v>
      </c>
      <c r="M42" s="36"/>
      <c r="N42" s="36"/>
      <c r="O42" s="36"/>
      <c r="P42" s="36"/>
      <c r="Q42" s="40">
        <f t="shared" si="0"/>
        <v>266</v>
      </c>
    </row>
    <row r="43" spans="1:17" s="40" customFormat="1">
      <c r="A43" s="64"/>
      <c r="B43" s="65" t="s">
        <v>24</v>
      </c>
      <c r="C43" s="66" t="s">
        <v>18</v>
      </c>
      <c r="D43" s="67">
        <f>SUM(D38:D42)</f>
        <v>0</v>
      </c>
      <c r="E43" s="67">
        <f t="shared" ref="E43" si="47">SUM(E38:E42)</f>
        <v>453</v>
      </c>
      <c r="F43" s="67">
        <f t="shared" ref="F43" si="48">SUM(F38:F42)</f>
        <v>19</v>
      </c>
      <c r="G43" s="67">
        <f t="shared" ref="G43" si="49">SUM(G38:G42)</f>
        <v>8</v>
      </c>
      <c r="H43" s="67">
        <f t="shared" ref="H43" si="50">SUM(H38:H42)</f>
        <v>0</v>
      </c>
      <c r="I43" s="67">
        <f t="shared" ref="I43:J43" si="51">SUM(I38:I42)</f>
        <v>7</v>
      </c>
      <c r="J43" s="67">
        <f t="shared" si="51"/>
        <v>0</v>
      </c>
      <c r="K43" s="67">
        <f t="shared" ref="K43" si="52">SUM(K38:K42)</f>
        <v>0</v>
      </c>
      <c r="L43" s="67">
        <f t="shared" ref="L43" si="53">SUM(L38:L42)</f>
        <v>9</v>
      </c>
      <c r="M43" s="67">
        <f t="shared" ref="M43" si="54">SUM(M38:M42)</f>
        <v>0</v>
      </c>
      <c r="N43" s="67">
        <f t="shared" ref="N43" si="55">SUM(N38:N42)</f>
        <v>0</v>
      </c>
      <c r="O43" s="67">
        <f t="shared" ref="O43" si="56">SUM(O38:O42)</f>
        <v>0</v>
      </c>
      <c r="P43" s="67">
        <f t="shared" ref="P43" si="57">SUM(P38:P42)</f>
        <v>2</v>
      </c>
    </row>
    <row r="44" spans="1:17">
      <c r="A44" s="4" t="s">
        <v>16</v>
      </c>
      <c r="B44" s="34" t="s">
        <v>25</v>
      </c>
      <c r="C44" s="3">
        <v>1</v>
      </c>
      <c r="D44" s="36"/>
      <c r="E44" s="36">
        <v>75</v>
      </c>
      <c r="F44" s="36">
        <v>13</v>
      </c>
      <c r="G44" s="36">
        <v>1</v>
      </c>
      <c r="H44" s="36"/>
      <c r="I44" s="36">
        <v>2</v>
      </c>
      <c r="J44" s="36"/>
      <c r="K44" s="36"/>
      <c r="L44" s="36"/>
      <c r="M44" s="36"/>
      <c r="N44" s="36"/>
      <c r="O44" s="36"/>
      <c r="P44" s="36"/>
      <c r="Q44" s="40">
        <f t="shared" si="0"/>
        <v>91</v>
      </c>
    </row>
    <row r="45" spans="1:17">
      <c r="A45" s="4" t="s">
        <v>16</v>
      </c>
      <c r="B45" s="34" t="s">
        <v>25</v>
      </c>
      <c r="C45" s="3">
        <v>2</v>
      </c>
      <c r="D45" s="36"/>
      <c r="E45" s="36">
        <v>80</v>
      </c>
      <c r="F45" s="36">
        <v>22</v>
      </c>
      <c r="G45" s="36"/>
      <c r="H45" s="36"/>
      <c r="I45" s="36"/>
      <c r="J45" s="36"/>
      <c r="K45" s="36"/>
      <c r="L45" s="36"/>
      <c r="M45" s="36">
        <v>1</v>
      </c>
      <c r="N45" s="36"/>
      <c r="O45" s="36"/>
      <c r="P45" s="36"/>
      <c r="Q45" s="40">
        <f t="shared" si="0"/>
        <v>103</v>
      </c>
    </row>
    <row r="46" spans="1:17">
      <c r="A46" s="4" t="s">
        <v>16</v>
      </c>
      <c r="B46" s="34" t="s">
        <v>25</v>
      </c>
      <c r="C46" s="3">
        <v>3</v>
      </c>
      <c r="D46" s="36"/>
      <c r="E46" s="36">
        <v>98</v>
      </c>
      <c r="F46" s="36">
        <v>20</v>
      </c>
      <c r="G46" s="36">
        <v>1</v>
      </c>
      <c r="H46" s="36"/>
      <c r="I46" s="36">
        <v>2</v>
      </c>
      <c r="J46" s="36"/>
      <c r="K46" s="36"/>
      <c r="L46" s="36"/>
      <c r="M46" s="36">
        <v>1</v>
      </c>
      <c r="N46" s="36"/>
      <c r="O46" s="36"/>
      <c r="P46" s="36">
        <v>1</v>
      </c>
      <c r="Q46" s="40">
        <f t="shared" si="0"/>
        <v>123</v>
      </c>
    </row>
    <row r="47" spans="1:17">
      <c r="A47" s="4" t="s">
        <v>16</v>
      </c>
      <c r="B47" s="34" t="s">
        <v>25</v>
      </c>
      <c r="C47" s="3">
        <v>4</v>
      </c>
      <c r="D47" s="36"/>
      <c r="E47" s="36">
        <v>100</v>
      </c>
      <c r="F47" s="36">
        <v>17</v>
      </c>
      <c r="G47" s="36">
        <v>4</v>
      </c>
      <c r="H47" s="36"/>
      <c r="I47" s="36">
        <v>4</v>
      </c>
      <c r="J47" s="36"/>
      <c r="K47" s="36"/>
      <c r="L47" s="36"/>
      <c r="M47" s="36"/>
      <c r="N47" s="36"/>
      <c r="O47" s="36"/>
      <c r="P47" s="36">
        <v>1</v>
      </c>
      <c r="Q47" s="40">
        <f t="shared" si="0"/>
        <v>126</v>
      </c>
    </row>
    <row r="48" spans="1:17">
      <c r="A48" s="4" t="s">
        <v>16</v>
      </c>
      <c r="B48" s="34" t="s">
        <v>25</v>
      </c>
      <c r="C48" s="3">
        <v>5</v>
      </c>
      <c r="D48" s="36"/>
      <c r="E48" s="36">
        <v>226</v>
      </c>
      <c r="F48" s="36">
        <v>50</v>
      </c>
      <c r="G48" s="36">
        <v>2</v>
      </c>
      <c r="H48" s="36"/>
      <c r="I48" s="36">
        <v>1</v>
      </c>
      <c r="J48" s="36"/>
      <c r="K48" s="36"/>
      <c r="L48" s="36">
        <v>5</v>
      </c>
      <c r="M48" s="36"/>
      <c r="N48" s="36"/>
      <c r="O48" s="36"/>
      <c r="P48" s="36"/>
      <c r="Q48" s="40">
        <f t="shared" si="0"/>
        <v>284</v>
      </c>
    </row>
    <row r="49" spans="1:17" s="40" customFormat="1">
      <c r="A49" s="64"/>
      <c r="B49" s="65" t="s">
        <v>25</v>
      </c>
      <c r="C49" s="66" t="s">
        <v>18</v>
      </c>
      <c r="D49" s="67">
        <f>SUM(D44:D48)</f>
        <v>0</v>
      </c>
      <c r="E49" s="67">
        <f t="shared" ref="E49" si="58">SUM(E44:E48)</f>
        <v>579</v>
      </c>
      <c r="F49" s="67">
        <f t="shared" ref="F49" si="59">SUM(F44:F48)</f>
        <v>122</v>
      </c>
      <c r="G49" s="67">
        <f t="shared" ref="G49" si="60">SUM(G44:G48)</f>
        <v>8</v>
      </c>
      <c r="H49" s="67">
        <f t="shared" ref="H49" si="61">SUM(H44:H48)</f>
        <v>0</v>
      </c>
      <c r="I49" s="67">
        <f t="shared" ref="I49:J49" si="62">SUM(I44:I48)</f>
        <v>9</v>
      </c>
      <c r="J49" s="67">
        <f t="shared" si="62"/>
        <v>0</v>
      </c>
      <c r="K49" s="67">
        <f t="shared" ref="K49" si="63">SUM(K44:K48)</f>
        <v>0</v>
      </c>
      <c r="L49" s="67">
        <f t="shared" ref="L49" si="64">SUM(L44:L48)</f>
        <v>5</v>
      </c>
      <c r="M49" s="67">
        <f t="shared" ref="M49" si="65">SUM(M44:M48)</f>
        <v>2</v>
      </c>
      <c r="N49" s="67">
        <f t="shared" ref="N49" si="66">SUM(N44:N48)</f>
        <v>0</v>
      </c>
      <c r="O49" s="67">
        <f t="shared" ref="O49" si="67">SUM(O44:O48)</f>
        <v>0</v>
      </c>
      <c r="P49" s="67">
        <f t="shared" ref="P49" si="68">SUM(P44:P48)</f>
        <v>2</v>
      </c>
    </row>
    <row r="50" spans="1:17">
      <c r="A50" s="4" t="s">
        <v>16</v>
      </c>
      <c r="B50" s="34" t="s">
        <v>26</v>
      </c>
      <c r="C50" s="3">
        <v>1</v>
      </c>
      <c r="D50" s="36"/>
      <c r="E50" s="36">
        <v>122</v>
      </c>
      <c r="F50" s="36">
        <v>22</v>
      </c>
      <c r="G50" s="36">
        <v>2</v>
      </c>
      <c r="H50" s="36"/>
      <c r="I50" s="36">
        <v>1</v>
      </c>
      <c r="J50" s="36"/>
      <c r="K50" s="36"/>
      <c r="L50" s="36"/>
      <c r="M50" s="36"/>
      <c r="N50" s="36"/>
      <c r="O50" s="36"/>
      <c r="P50" s="36"/>
      <c r="Q50" s="40">
        <f t="shared" si="0"/>
        <v>147</v>
      </c>
    </row>
    <row r="51" spans="1:17">
      <c r="A51" s="4" t="s">
        <v>16</v>
      </c>
      <c r="B51" s="34" t="s">
        <v>26</v>
      </c>
      <c r="C51" s="3">
        <v>2</v>
      </c>
      <c r="D51" s="36"/>
      <c r="E51" s="36">
        <v>208</v>
      </c>
      <c r="F51" s="36">
        <v>25</v>
      </c>
      <c r="G51" s="36"/>
      <c r="H51" s="36"/>
      <c r="I51" s="36"/>
      <c r="J51" s="36"/>
      <c r="K51" s="36"/>
      <c r="L51" s="36"/>
      <c r="M51" s="36">
        <v>1</v>
      </c>
      <c r="N51" s="36"/>
      <c r="O51" s="36"/>
      <c r="P51" s="36">
        <v>2</v>
      </c>
      <c r="Q51" s="40">
        <f t="shared" si="0"/>
        <v>236</v>
      </c>
    </row>
    <row r="52" spans="1:17">
      <c r="A52" s="4" t="s">
        <v>16</v>
      </c>
      <c r="B52" s="34" t="s">
        <v>26</v>
      </c>
      <c r="C52" s="3">
        <v>3</v>
      </c>
      <c r="D52" s="36"/>
      <c r="E52" s="36">
        <v>26</v>
      </c>
      <c r="F52" s="36">
        <v>12</v>
      </c>
      <c r="G52" s="36">
        <v>2</v>
      </c>
      <c r="H52" s="36"/>
      <c r="I52" s="36"/>
      <c r="J52" s="36"/>
      <c r="K52" s="36"/>
      <c r="L52" s="36"/>
      <c r="M52" s="36"/>
      <c r="N52" s="36"/>
      <c r="O52" s="36">
        <v>2</v>
      </c>
      <c r="P52" s="36"/>
      <c r="Q52" s="40">
        <f t="shared" si="0"/>
        <v>42</v>
      </c>
    </row>
    <row r="53" spans="1:17">
      <c r="A53" s="4" t="s">
        <v>16</v>
      </c>
      <c r="B53" s="34" t="s">
        <v>26</v>
      </c>
      <c r="C53" s="3">
        <v>4</v>
      </c>
      <c r="D53" s="36"/>
      <c r="E53" s="36">
        <v>53</v>
      </c>
      <c r="F53" s="36">
        <v>7</v>
      </c>
      <c r="G53" s="36"/>
      <c r="H53" s="36"/>
      <c r="I53" s="36"/>
      <c r="J53" s="36"/>
      <c r="K53" s="36"/>
      <c r="L53" s="36"/>
      <c r="M53" s="36"/>
      <c r="N53" s="36"/>
      <c r="O53" s="36">
        <v>1</v>
      </c>
      <c r="P53" s="36">
        <v>1</v>
      </c>
      <c r="Q53" s="40">
        <f t="shared" si="0"/>
        <v>62</v>
      </c>
    </row>
    <row r="54" spans="1:17">
      <c r="A54" s="4" t="s">
        <v>16</v>
      </c>
      <c r="B54" s="34" t="s">
        <v>26</v>
      </c>
      <c r="C54" s="3">
        <v>5</v>
      </c>
      <c r="D54" s="36"/>
      <c r="E54" s="36">
        <v>157</v>
      </c>
      <c r="F54" s="36">
        <v>37</v>
      </c>
      <c r="G54" s="36">
        <v>4</v>
      </c>
      <c r="H54" s="36"/>
      <c r="I54" s="36"/>
      <c r="J54" s="36"/>
      <c r="K54" s="36"/>
      <c r="L54" s="36">
        <v>6</v>
      </c>
      <c r="M54" s="36"/>
      <c r="N54" s="36"/>
      <c r="O54" s="36"/>
      <c r="P54" s="36"/>
      <c r="Q54" s="40">
        <f t="shared" si="0"/>
        <v>204</v>
      </c>
    </row>
    <row r="55" spans="1:17" s="40" customFormat="1">
      <c r="A55" s="64"/>
      <c r="B55" s="65" t="s">
        <v>26</v>
      </c>
      <c r="C55" s="66" t="s">
        <v>18</v>
      </c>
      <c r="D55" s="67">
        <f>SUM(D50:D54)</f>
        <v>0</v>
      </c>
      <c r="E55" s="67">
        <f t="shared" ref="E55" si="69">SUM(E50:E54)</f>
        <v>566</v>
      </c>
      <c r="F55" s="67">
        <f t="shared" ref="F55" si="70">SUM(F50:F54)</f>
        <v>103</v>
      </c>
      <c r="G55" s="67">
        <f t="shared" ref="G55" si="71">SUM(G50:G54)</f>
        <v>8</v>
      </c>
      <c r="H55" s="67">
        <f t="shared" ref="H55" si="72">SUM(H50:H54)</f>
        <v>0</v>
      </c>
      <c r="I55" s="67">
        <f t="shared" ref="I55:J55" si="73">SUM(I50:I54)</f>
        <v>1</v>
      </c>
      <c r="J55" s="67">
        <f t="shared" si="73"/>
        <v>0</v>
      </c>
      <c r="K55" s="67">
        <f t="shared" ref="K55" si="74">SUM(K50:K54)</f>
        <v>0</v>
      </c>
      <c r="L55" s="67">
        <f t="shared" ref="L55" si="75">SUM(L50:L54)</f>
        <v>6</v>
      </c>
      <c r="M55" s="67">
        <f t="shared" ref="M55" si="76">SUM(M50:M54)</f>
        <v>1</v>
      </c>
      <c r="N55" s="67">
        <f t="shared" ref="N55" si="77">SUM(N50:N54)</f>
        <v>0</v>
      </c>
      <c r="O55" s="67">
        <f t="shared" ref="O55" si="78">SUM(O50:O54)</f>
        <v>3</v>
      </c>
      <c r="P55" s="67">
        <f t="shared" ref="P55" si="79">SUM(P50:P54)</f>
        <v>3</v>
      </c>
    </row>
    <row r="56" spans="1:17">
      <c r="A56" s="4" t="s">
        <v>16</v>
      </c>
      <c r="B56" s="34" t="s">
        <v>27</v>
      </c>
      <c r="C56" s="3">
        <v>1</v>
      </c>
      <c r="D56" s="36"/>
      <c r="E56" s="36">
        <v>99</v>
      </c>
      <c r="F56" s="36">
        <v>14</v>
      </c>
      <c r="G56" s="36">
        <v>1</v>
      </c>
      <c r="H56" s="36"/>
      <c r="I56" s="36"/>
      <c r="J56" s="36"/>
      <c r="K56" s="36"/>
      <c r="L56" s="36"/>
      <c r="M56" s="36"/>
      <c r="N56" s="36"/>
      <c r="O56" s="36"/>
      <c r="P56" s="36"/>
      <c r="Q56" s="40">
        <f t="shared" si="0"/>
        <v>114</v>
      </c>
    </row>
    <row r="57" spans="1:17">
      <c r="A57" s="4" t="s">
        <v>16</v>
      </c>
      <c r="B57" s="34" t="s">
        <v>27</v>
      </c>
      <c r="C57" s="3">
        <v>2</v>
      </c>
      <c r="D57" s="36"/>
      <c r="E57" s="36">
        <v>176</v>
      </c>
      <c r="F57" s="36">
        <v>21</v>
      </c>
      <c r="G57" s="36"/>
      <c r="H57" s="36"/>
      <c r="I57" s="36"/>
      <c r="J57" s="36"/>
      <c r="K57" s="36"/>
      <c r="L57" s="36">
        <v>4</v>
      </c>
      <c r="M57" s="36">
        <v>1</v>
      </c>
      <c r="N57" s="36"/>
      <c r="O57" s="36"/>
      <c r="P57" s="36">
        <v>2</v>
      </c>
      <c r="Q57" s="40">
        <f t="shared" si="0"/>
        <v>204</v>
      </c>
    </row>
    <row r="58" spans="1:17">
      <c r="A58" s="4" t="s">
        <v>16</v>
      </c>
      <c r="B58" s="34" t="s">
        <v>27</v>
      </c>
      <c r="C58" s="3">
        <v>3</v>
      </c>
      <c r="D58" s="36"/>
      <c r="E58" s="36">
        <v>75</v>
      </c>
      <c r="F58" s="36">
        <v>13</v>
      </c>
      <c r="G58" s="36"/>
      <c r="H58" s="36"/>
      <c r="I58" s="36"/>
      <c r="J58" s="36"/>
      <c r="K58" s="36"/>
      <c r="L58" s="36">
        <v>2</v>
      </c>
      <c r="M58" s="36"/>
      <c r="N58" s="36"/>
      <c r="O58" s="36"/>
      <c r="P58" s="36">
        <v>4</v>
      </c>
      <c r="Q58" s="40">
        <f t="shared" si="0"/>
        <v>94</v>
      </c>
    </row>
    <row r="59" spans="1:17">
      <c r="A59" s="4" t="s">
        <v>16</v>
      </c>
      <c r="B59" s="34" t="s">
        <v>27</v>
      </c>
      <c r="C59" s="3">
        <v>4</v>
      </c>
      <c r="D59" s="36"/>
      <c r="E59" s="36">
        <v>70</v>
      </c>
      <c r="F59" s="36">
        <v>13</v>
      </c>
      <c r="G59" s="36"/>
      <c r="H59" s="36"/>
      <c r="I59" s="36">
        <v>1</v>
      </c>
      <c r="J59" s="36"/>
      <c r="K59" s="36"/>
      <c r="L59" s="36"/>
      <c r="M59" s="36"/>
      <c r="N59" s="36"/>
      <c r="O59" s="36"/>
      <c r="P59" s="36">
        <v>1</v>
      </c>
      <c r="Q59" s="40">
        <f t="shared" si="0"/>
        <v>85</v>
      </c>
    </row>
    <row r="60" spans="1:17">
      <c r="A60" s="4" t="s">
        <v>16</v>
      </c>
      <c r="B60" s="34" t="s">
        <v>27</v>
      </c>
      <c r="C60" s="3">
        <v>5</v>
      </c>
      <c r="D60" s="36"/>
      <c r="E60" s="36">
        <v>214</v>
      </c>
      <c r="F60" s="36">
        <v>32</v>
      </c>
      <c r="G60" s="36">
        <v>4</v>
      </c>
      <c r="H60" s="36"/>
      <c r="I60" s="36">
        <v>2</v>
      </c>
      <c r="J60" s="36"/>
      <c r="K60" s="36"/>
      <c r="L60" s="36"/>
      <c r="M60" s="36"/>
      <c r="N60" s="36"/>
      <c r="O60" s="36"/>
      <c r="P60" s="36"/>
      <c r="Q60" s="40">
        <f t="shared" si="0"/>
        <v>252</v>
      </c>
    </row>
    <row r="61" spans="1:17" s="40" customFormat="1">
      <c r="A61" s="64"/>
      <c r="B61" s="65" t="s">
        <v>27</v>
      </c>
      <c r="C61" s="66" t="s">
        <v>18</v>
      </c>
      <c r="D61" s="67">
        <f>SUM(D56:D60)</f>
        <v>0</v>
      </c>
      <c r="E61" s="67">
        <f t="shared" ref="E61" si="80">SUM(E56:E60)</f>
        <v>634</v>
      </c>
      <c r="F61" s="67">
        <f t="shared" ref="F61" si="81">SUM(F56:F60)</f>
        <v>93</v>
      </c>
      <c r="G61" s="67">
        <f t="shared" ref="G61" si="82">SUM(G56:G60)</f>
        <v>5</v>
      </c>
      <c r="H61" s="67">
        <f t="shared" ref="H61" si="83">SUM(H56:H60)</f>
        <v>0</v>
      </c>
      <c r="I61" s="67">
        <f t="shared" ref="I61:J61" si="84">SUM(I56:I60)</f>
        <v>3</v>
      </c>
      <c r="J61" s="67">
        <f t="shared" si="84"/>
        <v>0</v>
      </c>
      <c r="K61" s="67">
        <f t="shared" ref="K61" si="85">SUM(K56:K60)</f>
        <v>0</v>
      </c>
      <c r="L61" s="67">
        <f t="shared" ref="L61" si="86">SUM(L56:L60)</f>
        <v>6</v>
      </c>
      <c r="M61" s="67">
        <f t="shared" ref="M61" si="87">SUM(M56:M60)</f>
        <v>1</v>
      </c>
      <c r="N61" s="67">
        <f t="shared" ref="N61" si="88">SUM(N56:N60)</f>
        <v>0</v>
      </c>
      <c r="O61" s="67">
        <f t="shared" ref="O61" si="89">SUM(O56:O60)</f>
        <v>0</v>
      </c>
      <c r="P61" s="67">
        <f t="shared" ref="P61" si="90">SUM(P56:P60)</f>
        <v>7</v>
      </c>
    </row>
    <row r="62" spans="1:17">
      <c r="A62" s="54" t="s">
        <v>28</v>
      </c>
      <c r="B62" s="83" t="s">
        <v>29</v>
      </c>
      <c r="C62" s="55">
        <v>1</v>
      </c>
      <c r="D62" s="37"/>
      <c r="E62" s="37">
        <v>0</v>
      </c>
      <c r="F62" s="37">
        <v>0</v>
      </c>
      <c r="G62" s="37">
        <v>0</v>
      </c>
      <c r="H62" s="37"/>
      <c r="I62" s="37"/>
      <c r="J62" s="37"/>
      <c r="K62" s="37"/>
      <c r="L62" s="37"/>
      <c r="M62" s="37"/>
      <c r="N62" s="37"/>
      <c r="O62" s="37"/>
      <c r="P62" s="37"/>
      <c r="Q62" s="40">
        <f t="shared" si="0"/>
        <v>0</v>
      </c>
    </row>
    <row r="63" spans="1:17">
      <c r="A63" s="54" t="s">
        <v>28</v>
      </c>
      <c r="B63" s="84"/>
      <c r="C63" s="55">
        <v>2</v>
      </c>
      <c r="D63" s="37"/>
      <c r="E63" s="37">
        <v>40</v>
      </c>
      <c r="F63" s="37">
        <v>30</v>
      </c>
      <c r="G63" s="37"/>
      <c r="H63" s="37"/>
      <c r="I63" s="37">
        <v>1</v>
      </c>
      <c r="J63" s="37"/>
      <c r="K63" s="37"/>
      <c r="L63" s="37"/>
      <c r="M63" s="37"/>
      <c r="N63" s="37"/>
      <c r="O63" s="37"/>
      <c r="P63" s="37"/>
      <c r="Q63" s="40">
        <f t="shared" si="0"/>
        <v>71</v>
      </c>
    </row>
    <row r="64" spans="1:17">
      <c r="A64" s="54" t="s">
        <v>28</v>
      </c>
      <c r="B64" s="84"/>
      <c r="C64" s="55">
        <v>3</v>
      </c>
      <c r="D64" s="37"/>
      <c r="E64" s="37">
        <v>87</v>
      </c>
      <c r="F64" s="37">
        <v>65</v>
      </c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40">
        <f t="shared" si="0"/>
        <v>152</v>
      </c>
    </row>
    <row r="65" spans="1:17">
      <c r="A65" s="54" t="s">
        <v>28</v>
      </c>
      <c r="B65" s="84"/>
      <c r="C65" s="55">
        <v>4</v>
      </c>
      <c r="D65" s="37"/>
      <c r="E65" s="37">
        <v>119</v>
      </c>
      <c r="F65" s="37">
        <v>75</v>
      </c>
      <c r="G65" s="37">
        <v>2</v>
      </c>
      <c r="H65" s="37"/>
      <c r="I65" s="37"/>
      <c r="J65" s="37"/>
      <c r="K65" s="37"/>
      <c r="L65" s="37">
        <v>1</v>
      </c>
      <c r="M65" s="37"/>
      <c r="N65" s="37"/>
      <c r="O65" s="37"/>
      <c r="P65" s="37"/>
      <c r="Q65" s="40">
        <f t="shared" si="0"/>
        <v>197</v>
      </c>
    </row>
    <row r="66" spans="1:17">
      <c r="A66" s="54" t="s">
        <v>28</v>
      </c>
      <c r="B66" s="85"/>
      <c r="C66" s="55">
        <v>5</v>
      </c>
      <c r="D66" s="37"/>
      <c r="E66" s="37">
        <v>73</v>
      </c>
      <c r="F66" s="37">
        <v>37</v>
      </c>
      <c r="G66" s="37"/>
      <c r="H66" s="37"/>
      <c r="I66" s="37">
        <v>1</v>
      </c>
      <c r="J66" s="37"/>
      <c r="K66" s="37"/>
      <c r="L66" s="37">
        <v>10</v>
      </c>
      <c r="M66" s="37"/>
      <c r="N66" s="37"/>
      <c r="O66" s="37"/>
      <c r="P66" s="37"/>
      <c r="Q66" s="40">
        <f t="shared" si="0"/>
        <v>121</v>
      </c>
    </row>
    <row r="67" spans="1:17" s="40" customFormat="1">
      <c r="A67" s="64"/>
      <c r="B67" s="65" t="s">
        <v>29</v>
      </c>
      <c r="C67" s="66" t="s">
        <v>18</v>
      </c>
      <c r="D67" s="67">
        <f>SUM(D62:D66)</f>
        <v>0</v>
      </c>
      <c r="E67" s="67">
        <f t="shared" ref="E67:F67" si="91">SUM(E62:E66)</f>
        <v>319</v>
      </c>
      <c r="F67" s="67">
        <f t="shared" si="91"/>
        <v>207</v>
      </c>
      <c r="G67" s="67">
        <f t="shared" ref="G67" si="92">SUM(G62:G66)</f>
        <v>2</v>
      </c>
      <c r="H67" s="67">
        <f t="shared" ref="H67" si="93">SUM(H62:H66)</f>
        <v>0</v>
      </c>
      <c r="I67" s="67">
        <f t="shared" ref="I67:J67" si="94">SUM(I62:I66)</f>
        <v>2</v>
      </c>
      <c r="J67" s="67">
        <f t="shared" si="94"/>
        <v>0</v>
      </c>
      <c r="K67" s="67">
        <f t="shared" ref="K67" si="95">SUM(K62:K66)</f>
        <v>0</v>
      </c>
      <c r="L67" s="67">
        <f t="shared" ref="L67" si="96">SUM(L62:L66)</f>
        <v>11</v>
      </c>
      <c r="M67" s="67">
        <f t="shared" ref="M67" si="97">SUM(M62:M66)</f>
        <v>0</v>
      </c>
      <c r="N67" s="67">
        <f t="shared" ref="N67" si="98">SUM(N62:N66)</f>
        <v>0</v>
      </c>
      <c r="O67" s="67">
        <f t="shared" ref="O67" si="99">SUM(O62:O66)</f>
        <v>0</v>
      </c>
      <c r="P67" s="67">
        <f t="shared" ref="P67" si="100">SUM(P62:P66)</f>
        <v>0</v>
      </c>
    </row>
    <row r="68" spans="1:17">
      <c r="A68" s="54" t="s">
        <v>28</v>
      </c>
      <c r="B68" s="83" t="s">
        <v>30</v>
      </c>
      <c r="C68" s="55">
        <v>1</v>
      </c>
      <c r="D68" s="37"/>
      <c r="E68" s="37">
        <v>2</v>
      </c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40">
        <f t="shared" si="0"/>
        <v>2</v>
      </c>
    </row>
    <row r="69" spans="1:17">
      <c r="A69" s="54" t="s">
        <v>28</v>
      </c>
      <c r="B69" s="84"/>
      <c r="C69" s="55">
        <v>2</v>
      </c>
      <c r="D69" s="37"/>
      <c r="E69" s="37">
        <v>76</v>
      </c>
      <c r="F69" s="37">
        <v>262</v>
      </c>
      <c r="G69" s="37"/>
      <c r="H69" s="37"/>
      <c r="I69" s="37"/>
      <c r="J69" s="37"/>
      <c r="K69" s="37"/>
      <c r="L69" s="37"/>
      <c r="M69" s="37">
        <v>1</v>
      </c>
      <c r="N69" s="37"/>
      <c r="O69" s="37"/>
      <c r="P69" s="37"/>
      <c r="Q69" s="40">
        <f t="shared" si="0"/>
        <v>339</v>
      </c>
    </row>
    <row r="70" spans="1:17">
      <c r="A70" s="54" t="s">
        <v>28</v>
      </c>
      <c r="B70" s="84"/>
      <c r="C70" s="55">
        <v>3</v>
      </c>
      <c r="D70" s="37"/>
      <c r="E70" s="37">
        <v>128</v>
      </c>
      <c r="F70" s="37">
        <v>149</v>
      </c>
      <c r="G70" s="37"/>
      <c r="H70" s="37"/>
      <c r="I70" s="37"/>
      <c r="J70" s="37"/>
      <c r="K70" s="37">
        <v>1</v>
      </c>
      <c r="L70" s="37"/>
      <c r="M70" s="37">
        <v>2</v>
      </c>
      <c r="N70" s="37"/>
      <c r="O70" s="37">
        <v>2</v>
      </c>
      <c r="P70" s="37">
        <v>2</v>
      </c>
      <c r="Q70" s="40">
        <f t="shared" si="0"/>
        <v>284</v>
      </c>
    </row>
    <row r="71" spans="1:17">
      <c r="A71" s="54" t="s">
        <v>28</v>
      </c>
      <c r="B71" s="84"/>
      <c r="C71" s="55">
        <v>4</v>
      </c>
      <c r="D71" s="37"/>
      <c r="E71" s="37">
        <v>28</v>
      </c>
      <c r="F71" s="37">
        <v>38</v>
      </c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40">
        <f t="shared" si="0"/>
        <v>66</v>
      </c>
    </row>
    <row r="72" spans="1:17">
      <c r="A72" s="54" t="s">
        <v>28</v>
      </c>
      <c r="B72" s="85"/>
      <c r="C72" s="55">
        <v>5</v>
      </c>
      <c r="D72" s="37"/>
      <c r="E72" s="37">
        <v>56</v>
      </c>
      <c r="F72" s="37">
        <v>92</v>
      </c>
      <c r="G72" s="37"/>
      <c r="H72" s="37"/>
      <c r="I72" s="37"/>
      <c r="J72" s="37"/>
      <c r="K72" s="37"/>
      <c r="L72" s="37">
        <v>2</v>
      </c>
      <c r="M72" s="37"/>
      <c r="N72" s="37"/>
      <c r="O72" s="37"/>
      <c r="P72" s="37">
        <v>1</v>
      </c>
      <c r="Q72" s="40">
        <f t="shared" si="0"/>
        <v>151</v>
      </c>
    </row>
    <row r="73" spans="1:17" s="40" customFormat="1">
      <c r="A73" s="64"/>
      <c r="B73" s="68" t="s">
        <v>30</v>
      </c>
      <c r="C73" s="66" t="s">
        <v>18</v>
      </c>
      <c r="D73" s="67">
        <f>SUM(D68:D72)</f>
        <v>0</v>
      </c>
      <c r="E73" s="67">
        <f t="shared" ref="E73:F73" si="101">SUM(E68:E72)</f>
        <v>290</v>
      </c>
      <c r="F73" s="67">
        <f t="shared" si="101"/>
        <v>541</v>
      </c>
      <c r="G73" s="67">
        <f t="shared" ref="G73" si="102">SUM(G68:G72)</f>
        <v>0</v>
      </c>
      <c r="H73" s="67">
        <f t="shared" ref="H73" si="103">SUM(H68:H72)</f>
        <v>0</v>
      </c>
      <c r="I73" s="67">
        <f t="shared" ref="I73:J73" si="104">SUM(I68:I72)</f>
        <v>0</v>
      </c>
      <c r="J73" s="67">
        <f t="shared" si="104"/>
        <v>0</v>
      </c>
      <c r="K73" s="67">
        <f t="shared" ref="K73" si="105">SUM(K68:K72)</f>
        <v>1</v>
      </c>
      <c r="L73" s="67">
        <f t="shared" ref="L73" si="106">SUM(L68:L72)</f>
        <v>2</v>
      </c>
      <c r="M73" s="67">
        <f t="shared" ref="M73" si="107">SUM(M68:M72)</f>
        <v>3</v>
      </c>
      <c r="N73" s="67">
        <f t="shared" ref="N73" si="108">SUM(N68:N72)</f>
        <v>0</v>
      </c>
      <c r="O73" s="67">
        <f t="shared" ref="O73" si="109">SUM(O68:O72)</f>
        <v>2</v>
      </c>
      <c r="P73" s="67">
        <f t="shared" ref="P73" si="110">SUM(P68:P72)</f>
        <v>3</v>
      </c>
    </row>
    <row r="74" spans="1:17">
      <c r="A74" s="54" t="s">
        <v>28</v>
      </c>
      <c r="B74" s="81" t="s">
        <v>31</v>
      </c>
      <c r="C74" s="55">
        <v>1</v>
      </c>
      <c r="D74" s="37"/>
      <c r="E74" s="37">
        <v>13</v>
      </c>
      <c r="F74" s="37">
        <v>16</v>
      </c>
      <c r="G74" s="37">
        <v>13</v>
      </c>
      <c r="H74" s="37"/>
      <c r="I74" s="37"/>
      <c r="J74" s="37"/>
      <c r="K74" s="37"/>
      <c r="L74" s="37"/>
      <c r="M74" s="37"/>
      <c r="N74" s="37"/>
      <c r="O74" s="37"/>
      <c r="P74" s="37"/>
      <c r="Q74" s="40">
        <f t="shared" si="0"/>
        <v>42</v>
      </c>
    </row>
    <row r="75" spans="1:17">
      <c r="A75" s="54" t="s">
        <v>28</v>
      </c>
      <c r="B75" s="81"/>
      <c r="C75" s="55">
        <v>2</v>
      </c>
      <c r="D75" s="37"/>
      <c r="E75" s="37">
        <v>124</v>
      </c>
      <c r="F75" s="37">
        <v>166</v>
      </c>
      <c r="G75" s="37">
        <v>29</v>
      </c>
      <c r="H75" s="37"/>
      <c r="I75" s="37">
        <v>3</v>
      </c>
      <c r="J75" s="37"/>
      <c r="K75" s="37">
        <v>1</v>
      </c>
      <c r="L75" s="37"/>
      <c r="M75" s="37">
        <v>1</v>
      </c>
      <c r="N75" s="37"/>
      <c r="O75" s="37"/>
      <c r="P75" s="37"/>
      <c r="Q75" s="40">
        <f t="shared" si="0"/>
        <v>324</v>
      </c>
    </row>
    <row r="76" spans="1:17">
      <c r="A76" s="54" t="s">
        <v>28</v>
      </c>
      <c r="B76" s="81"/>
      <c r="C76" s="55">
        <v>3</v>
      </c>
      <c r="D76" s="37"/>
      <c r="E76" s="37">
        <v>137</v>
      </c>
      <c r="F76" s="37">
        <v>132</v>
      </c>
      <c r="G76" s="37">
        <v>16</v>
      </c>
      <c r="H76" s="37"/>
      <c r="I76" s="37">
        <v>1</v>
      </c>
      <c r="J76" s="37"/>
      <c r="K76" s="37"/>
      <c r="L76" s="37"/>
      <c r="M76" s="37"/>
      <c r="N76" s="37"/>
      <c r="O76" s="37">
        <v>1</v>
      </c>
      <c r="P76" s="37"/>
      <c r="Q76" s="40">
        <f t="shared" si="0"/>
        <v>287</v>
      </c>
    </row>
    <row r="77" spans="1:17">
      <c r="A77" s="54" t="s">
        <v>28</v>
      </c>
      <c r="B77" s="81"/>
      <c r="C77" s="55">
        <v>4</v>
      </c>
      <c r="D77" s="37"/>
      <c r="E77" s="37">
        <v>48</v>
      </c>
      <c r="F77" s="37">
        <v>47</v>
      </c>
      <c r="G77" s="37">
        <v>11</v>
      </c>
      <c r="H77" s="37"/>
      <c r="I77" s="37">
        <v>1</v>
      </c>
      <c r="J77" s="37"/>
      <c r="K77" s="37"/>
      <c r="L77" s="37"/>
      <c r="M77" s="37"/>
      <c r="N77" s="37"/>
      <c r="O77" s="37">
        <v>1</v>
      </c>
      <c r="P77" s="37"/>
      <c r="Q77" s="40">
        <f t="shared" si="0"/>
        <v>108</v>
      </c>
    </row>
    <row r="78" spans="1:17" s="40" customFormat="1">
      <c r="A78" s="54" t="s">
        <v>28</v>
      </c>
      <c r="B78" s="81"/>
      <c r="C78" s="55">
        <v>5</v>
      </c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40" t="s">
        <v>32</v>
      </c>
    </row>
    <row r="79" spans="1:17" s="40" customFormat="1">
      <c r="A79" s="64"/>
      <c r="B79" s="70" t="s">
        <v>31</v>
      </c>
      <c r="C79" s="66" t="s">
        <v>18</v>
      </c>
      <c r="D79" s="67">
        <f t="shared" ref="D79:P79" si="111">SUM(D74:D77)</f>
        <v>0</v>
      </c>
      <c r="E79" s="67">
        <f t="shared" si="111"/>
        <v>322</v>
      </c>
      <c r="F79" s="67">
        <f t="shared" si="111"/>
        <v>361</v>
      </c>
      <c r="G79" s="67">
        <f t="shared" si="111"/>
        <v>69</v>
      </c>
      <c r="H79" s="67">
        <f t="shared" si="111"/>
        <v>0</v>
      </c>
      <c r="I79" s="67">
        <f t="shared" si="111"/>
        <v>5</v>
      </c>
      <c r="J79" s="67">
        <f t="shared" si="111"/>
        <v>0</v>
      </c>
      <c r="K79" s="67">
        <f t="shared" si="111"/>
        <v>1</v>
      </c>
      <c r="L79" s="67">
        <f t="shared" si="111"/>
        <v>0</v>
      </c>
      <c r="M79" s="67">
        <f t="shared" si="111"/>
        <v>1</v>
      </c>
      <c r="N79" s="67">
        <f t="shared" si="111"/>
        <v>0</v>
      </c>
      <c r="O79" s="67">
        <f t="shared" si="111"/>
        <v>2</v>
      </c>
      <c r="P79" s="67">
        <f t="shared" si="111"/>
        <v>0</v>
      </c>
    </row>
    <row r="80" spans="1:17">
      <c r="A80" s="54" t="s">
        <v>28</v>
      </c>
      <c r="B80" s="81" t="s">
        <v>33</v>
      </c>
      <c r="C80" s="55">
        <v>1</v>
      </c>
      <c r="D80" s="37"/>
      <c r="E80" s="37">
        <v>4</v>
      </c>
      <c r="F80" s="37">
        <v>3</v>
      </c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40">
        <f t="shared" ref="Q80:Q155" si="112">SUM(D80:P80)</f>
        <v>7</v>
      </c>
    </row>
    <row r="81" spans="1:17">
      <c r="A81" s="54" t="s">
        <v>28</v>
      </c>
      <c r="B81" s="81"/>
      <c r="C81" s="55">
        <v>2</v>
      </c>
      <c r="D81" s="37"/>
      <c r="E81" s="37">
        <v>130</v>
      </c>
      <c r="F81" s="37">
        <v>57</v>
      </c>
      <c r="G81" s="37">
        <v>4</v>
      </c>
      <c r="H81" s="37"/>
      <c r="I81" s="37"/>
      <c r="J81" s="37"/>
      <c r="K81" s="37"/>
      <c r="L81" s="37"/>
      <c r="M81" s="37"/>
      <c r="N81" s="37"/>
      <c r="O81" s="37"/>
      <c r="P81" s="37"/>
      <c r="Q81" s="40">
        <f t="shared" si="112"/>
        <v>191</v>
      </c>
    </row>
    <row r="82" spans="1:17">
      <c r="A82" s="54" t="s">
        <v>28</v>
      </c>
      <c r="B82" s="81"/>
      <c r="C82" s="55">
        <v>3</v>
      </c>
      <c r="D82" s="37"/>
      <c r="E82" s="37">
        <v>110</v>
      </c>
      <c r="F82" s="37">
        <v>82</v>
      </c>
      <c r="G82" s="37"/>
      <c r="H82" s="37"/>
      <c r="I82" s="37"/>
      <c r="J82" s="37"/>
      <c r="K82" s="37"/>
      <c r="L82" s="37"/>
      <c r="M82" s="37"/>
      <c r="N82" s="37"/>
      <c r="O82" s="37">
        <v>1</v>
      </c>
      <c r="P82" s="37">
        <v>2</v>
      </c>
      <c r="Q82" s="40">
        <f t="shared" si="112"/>
        <v>195</v>
      </c>
    </row>
    <row r="83" spans="1:17">
      <c r="A83" s="54" t="s">
        <v>28</v>
      </c>
      <c r="B83" s="81"/>
      <c r="C83" s="55">
        <v>4</v>
      </c>
      <c r="D83" s="37"/>
      <c r="E83" s="37">
        <v>139</v>
      </c>
      <c r="F83" s="37">
        <v>122</v>
      </c>
      <c r="G83" s="37">
        <v>11</v>
      </c>
      <c r="H83" s="37"/>
      <c r="I83" s="37"/>
      <c r="J83" s="37"/>
      <c r="K83" s="37"/>
      <c r="L83" s="37"/>
      <c r="M83" s="37">
        <v>1</v>
      </c>
      <c r="N83" s="37"/>
      <c r="O83" s="37"/>
      <c r="P83" s="37">
        <v>1</v>
      </c>
      <c r="Q83" s="40">
        <f t="shared" si="112"/>
        <v>274</v>
      </c>
    </row>
    <row r="84" spans="1:17">
      <c r="A84" s="54" t="s">
        <v>28</v>
      </c>
      <c r="B84" s="81"/>
      <c r="C84" s="55">
        <v>5</v>
      </c>
      <c r="D84" s="37"/>
      <c r="E84" s="37">
        <v>68</v>
      </c>
      <c r="F84" s="37">
        <v>87</v>
      </c>
      <c r="G84" s="37">
        <v>4</v>
      </c>
      <c r="H84" s="37"/>
      <c r="I84" s="37"/>
      <c r="J84" s="37"/>
      <c r="K84" s="37"/>
      <c r="L84" s="37">
        <v>2</v>
      </c>
      <c r="M84" s="37"/>
      <c r="N84" s="37"/>
      <c r="O84" s="37"/>
      <c r="P84" s="37"/>
      <c r="Q84" s="40">
        <f t="shared" si="112"/>
        <v>161</v>
      </c>
    </row>
    <row r="85" spans="1:17" s="40" customFormat="1">
      <c r="A85" s="64"/>
      <c r="B85" s="69" t="s">
        <v>33</v>
      </c>
      <c r="C85" s="66" t="s">
        <v>18</v>
      </c>
      <c r="D85" s="67">
        <f>SUM(D80:D84)</f>
        <v>0</v>
      </c>
      <c r="E85" s="67">
        <f t="shared" ref="E85" si="113">SUM(E80:E84)</f>
        <v>451</v>
      </c>
      <c r="F85" s="67">
        <f t="shared" ref="F85" si="114">SUM(F80:F84)</f>
        <v>351</v>
      </c>
      <c r="G85" s="67">
        <f t="shared" ref="G85" si="115">SUM(G80:G84)</f>
        <v>19</v>
      </c>
      <c r="H85" s="67">
        <f t="shared" ref="H85" si="116">SUM(H80:H84)</f>
        <v>0</v>
      </c>
      <c r="I85" s="67">
        <f t="shared" ref="I85:J85" si="117">SUM(I80:I84)</f>
        <v>0</v>
      </c>
      <c r="J85" s="67">
        <f t="shared" si="117"/>
        <v>0</v>
      </c>
      <c r="K85" s="67">
        <f t="shared" ref="K85" si="118">SUM(K80:K84)</f>
        <v>0</v>
      </c>
      <c r="L85" s="67">
        <f t="shared" ref="L85" si="119">SUM(L80:L84)</f>
        <v>2</v>
      </c>
      <c r="M85" s="67">
        <f t="shared" ref="M85" si="120">SUM(M80:M84)</f>
        <v>1</v>
      </c>
      <c r="N85" s="67">
        <f t="shared" ref="N85" si="121">SUM(N80:N84)</f>
        <v>0</v>
      </c>
      <c r="O85" s="67">
        <f t="shared" ref="O85" si="122">SUM(O80:O84)</f>
        <v>1</v>
      </c>
      <c r="P85" s="67">
        <f t="shared" ref="P85" si="123">SUM(P80:P84)</f>
        <v>3</v>
      </c>
    </row>
    <row r="86" spans="1:17">
      <c r="A86" s="54" t="s">
        <v>28</v>
      </c>
      <c r="B86" s="81" t="s">
        <v>34</v>
      </c>
      <c r="C86" s="55">
        <v>1</v>
      </c>
      <c r="D86" s="37"/>
      <c r="E86" s="37">
        <v>0</v>
      </c>
      <c r="F86" s="37">
        <v>1</v>
      </c>
      <c r="G86" s="37">
        <v>3</v>
      </c>
      <c r="H86" s="37"/>
      <c r="I86" s="37"/>
      <c r="J86" s="37"/>
      <c r="K86" s="37"/>
      <c r="L86" s="37"/>
      <c r="M86" s="37"/>
      <c r="N86" s="37"/>
      <c r="O86" s="37"/>
      <c r="P86" s="37"/>
      <c r="Q86" s="40">
        <f t="shared" si="112"/>
        <v>4</v>
      </c>
    </row>
    <row r="87" spans="1:17">
      <c r="A87" s="54" t="s">
        <v>28</v>
      </c>
      <c r="B87" s="81"/>
      <c r="C87" s="55">
        <v>2</v>
      </c>
      <c r="D87" s="37"/>
      <c r="E87" s="37">
        <v>13</v>
      </c>
      <c r="F87" s="37">
        <v>46</v>
      </c>
      <c r="G87" s="37">
        <v>14</v>
      </c>
      <c r="H87" s="37"/>
      <c r="I87" s="37"/>
      <c r="J87" s="37"/>
      <c r="K87" s="37"/>
      <c r="L87" s="37"/>
      <c r="M87" s="37"/>
      <c r="N87" s="37"/>
      <c r="O87" s="37"/>
      <c r="P87" s="37"/>
      <c r="Q87" s="40">
        <f t="shared" si="112"/>
        <v>73</v>
      </c>
    </row>
    <row r="88" spans="1:17">
      <c r="A88" s="54" t="s">
        <v>28</v>
      </c>
      <c r="B88" s="81"/>
      <c r="C88" s="55">
        <v>3</v>
      </c>
      <c r="D88" s="37"/>
      <c r="E88" s="37">
        <v>40</v>
      </c>
      <c r="F88" s="37">
        <v>39</v>
      </c>
      <c r="G88" s="37">
        <v>1</v>
      </c>
      <c r="H88" s="37"/>
      <c r="I88" s="37"/>
      <c r="J88" s="37"/>
      <c r="K88" s="37"/>
      <c r="L88" s="37"/>
      <c r="M88" s="37"/>
      <c r="N88" s="37"/>
      <c r="O88" s="37"/>
      <c r="P88" s="37"/>
      <c r="Q88" s="40">
        <f t="shared" si="112"/>
        <v>80</v>
      </c>
    </row>
    <row r="89" spans="1:17">
      <c r="A89" s="54" t="s">
        <v>28</v>
      </c>
      <c r="B89" s="81"/>
      <c r="C89" s="55">
        <v>4</v>
      </c>
      <c r="D89" s="37"/>
      <c r="E89" s="37">
        <v>34</v>
      </c>
      <c r="F89" s="37">
        <v>55</v>
      </c>
      <c r="G89" s="37">
        <v>16</v>
      </c>
      <c r="H89" s="37"/>
      <c r="I89" s="37">
        <v>1</v>
      </c>
      <c r="J89" s="37"/>
      <c r="K89" s="37"/>
      <c r="L89" s="37"/>
      <c r="M89" s="37"/>
      <c r="N89" s="37"/>
      <c r="O89" s="37"/>
      <c r="P89" s="37">
        <v>1</v>
      </c>
      <c r="Q89" s="40">
        <f t="shared" si="112"/>
        <v>107</v>
      </c>
    </row>
    <row r="90" spans="1:17">
      <c r="A90" s="54" t="s">
        <v>28</v>
      </c>
      <c r="B90" s="81"/>
      <c r="C90" s="55">
        <v>5</v>
      </c>
      <c r="D90" s="37"/>
      <c r="E90" s="37">
        <v>45</v>
      </c>
      <c r="F90" s="37">
        <v>47</v>
      </c>
      <c r="G90" s="37">
        <v>2</v>
      </c>
      <c r="H90" s="37"/>
      <c r="I90" s="37">
        <v>1</v>
      </c>
      <c r="J90" s="37"/>
      <c r="K90" s="37"/>
      <c r="L90" s="37">
        <v>1</v>
      </c>
      <c r="M90" s="37"/>
      <c r="N90" s="37"/>
      <c r="O90" s="37"/>
      <c r="P90" s="37"/>
      <c r="Q90" s="40">
        <f t="shared" si="112"/>
        <v>96</v>
      </c>
    </row>
    <row r="91" spans="1:17" s="40" customFormat="1">
      <c r="A91" s="64"/>
      <c r="B91" s="69" t="s">
        <v>34</v>
      </c>
      <c r="C91" s="66" t="s">
        <v>18</v>
      </c>
      <c r="D91" s="67">
        <f>SUM(D86:D90)</f>
        <v>0</v>
      </c>
      <c r="E91" s="67">
        <f t="shared" ref="E91" si="124">SUM(E86:E90)</f>
        <v>132</v>
      </c>
      <c r="F91" s="67">
        <f t="shared" ref="F91" si="125">SUM(F86:F90)</f>
        <v>188</v>
      </c>
      <c r="G91" s="67">
        <f t="shared" ref="G91" si="126">SUM(G86:G90)</f>
        <v>36</v>
      </c>
      <c r="H91" s="67">
        <f t="shared" ref="H91" si="127">SUM(H86:H90)</f>
        <v>0</v>
      </c>
      <c r="I91" s="67">
        <f t="shared" ref="I91:J91" si="128">SUM(I86:I90)</f>
        <v>2</v>
      </c>
      <c r="J91" s="67">
        <f t="shared" si="128"/>
        <v>0</v>
      </c>
      <c r="K91" s="67">
        <f t="shared" ref="K91" si="129">SUM(K86:K90)</f>
        <v>0</v>
      </c>
      <c r="L91" s="67">
        <f t="shared" ref="L91" si="130">SUM(L86:L90)</f>
        <v>1</v>
      </c>
      <c r="M91" s="67">
        <f t="shared" ref="M91" si="131">SUM(M86:M90)</f>
        <v>0</v>
      </c>
      <c r="N91" s="67">
        <f t="shared" ref="N91" si="132">SUM(N86:N90)</f>
        <v>0</v>
      </c>
      <c r="O91" s="67">
        <f t="shared" ref="O91" si="133">SUM(O86:O90)</f>
        <v>0</v>
      </c>
      <c r="P91" s="67">
        <f t="shared" ref="P91" si="134">SUM(P86:P90)</f>
        <v>1</v>
      </c>
    </row>
    <row r="92" spans="1:17">
      <c r="A92" s="54" t="s">
        <v>28</v>
      </c>
      <c r="B92" s="81" t="s">
        <v>35</v>
      </c>
      <c r="C92" s="55">
        <v>1</v>
      </c>
      <c r="D92" s="37"/>
      <c r="E92" s="37">
        <v>15</v>
      </c>
      <c r="F92" s="37">
        <v>33</v>
      </c>
      <c r="G92" s="37">
        <v>10</v>
      </c>
      <c r="H92" s="37"/>
      <c r="I92" s="37"/>
      <c r="J92" s="37"/>
      <c r="K92" s="37"/>
      <c r="L92" s="37"/>
      <c r="M92" s="37"/>
      <c r="N92" s="37"/>
      <c r="O92" s="37"/>
      <c r="P92" s="37"/>
      <c r="Q92" s="40">
        <f t="shared" si="112"/>
        <v>58</v>
      </c>
    </row>
    <row r="93" spans="1:17">
      <c r="A93" s="54" t="s">
        <v>28</v>
      </c>
      <c r="B93" s="81"/>
      <c r="C93" s="55">
        <v>2</v>
      </c>
      <c r="D93" s="37"/>
      <c r="E93" s="37">
        <v>60</v>
      </c>
      <c r="F93" s="37">
        <v>139</v>
      </c>
      <c r="G93" s="37">
        <v>5</v>
      </c>
      <c r="H93" s="37"/>
      <c r="I93" s="37">
        <v>4</v>
      </c>
      <c r="J93" s="37"/>
      <c r="K93" s="37"/>
      <c r="L93" s="37"/>
      <c r="M93" s="37"/>
      <c r="N93" s="37"/>
      <c r="O93" s="37"/>
      <c r="P93" s="37"/>
      <c r="Q93" s="40">
        <f t="shared" si="112"/>
        <v>208</v>
      </c>
    </row>
    <row r="94" spans="1:17">
      <c r="A94" s="54" t="s">
        <v>28</v>
      </c>
      <c r="B94" s="81"/>
      <c r="C94" s="55">
        <v>3</v>
      </c>
      <c r="D94" s="37"/>
      <c r="E94" s="37">
        <v>139</v>
      </c>
      <c r="F94" s="37">
        <v>262</v>
      </c>
      <c r="G94" s="37"/>
      <c r="H94" s="37"/>
      <c r="I94" s="37">
        <v>3</v>
      </c>
      <c r="J94" s="37"/>
      <c r="K94" s="37"/>
      <c r="L94" s="37"/>
      <c r="M94" s="37"/>
      <c r="N94" s="37"/>
      <c r="O94" s="37">
        <v>2</v>
      </c>
      <c r="P94" s="37"/>
      <c r="Q94" s="40">
        <f t="shared" si="112"/>
        <v>406</v>
      </c>
    </row>
    <row r="95" spans="1:17">
      <c r="A95" s="54" t="s">
        <v>28</v>
      </c>
      <c r="B95" s="81"/>
      <c r="C95" s="55">
        <v>4</v>
      </c>
      <c r="D95" s="37"/>
      <c r="E95" s="37">
        <v>24</v>
      </c>
      <c r="F95" s="37">
        <v>86</v>
      </c>
      <c r="G95" s="37">
        <v>19</v>
      </c>
      <c r="H95" s="37"/>
      <c r="I95" s="37">
        <v>3</v>
      </c>
      <c r="J95" s="37"/>
      <c r="K95" s="37"/>
      <c r="L95" s="37"/>
      <c r="M95" s="37"/>
      <c r="N95" s="37"/>
      <c r="O95" s="37"/>
      <c r="P95" s="37">
        <v>1</v>
      </c>
      <c r="Q95" s="40">
        <f t="shared" si="112"/>
        <v>133</v>
      </c>
    </row>
    <row r="96" spans="1:17">
      <c r="A96" s="54" t="s">
        <v>28</v>
      </c>
      <c r="B96" s="81"/>
      <c r="C96" s="55">
        <v>5</v>
      </c>
      <c r="D96" s="37"/>
      <c r="E96" s="37">
        <v>68</v>
      </c>
      <c r="F96" s="37">
        <v>42</v>
      </c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40">
        <f t="shared" si="112"/>
        <v>110</v>
      </c>
    </row>
    <row r="97" spans="1:17" s="40" customFormat="1">
      <c r="A97" s="64"/>
      <c r="B97" s="69" t="s">
        <v>35</v>
      </c>
      <c r="C97" s="66" t="s">
        <v>18</v>
      </c>
      <c r="D97" s="67">
        <f>SUM(D92:D96)</f>
        <v>0</v>
      </c>
      <c r="E97" s="67">
        <f t="shared" ref="E97" si="135">SUM(E92:E96)</f>
        <v>306</v>
      </c>
      <c r="F97" s="67">
        <f t="shared" ref="F97" si="136">SUM(F92:F96)</f>
        <v>562</v>
      </c>
      <c r="G97" s="67">
        <f t="shared" ref="G97" si="137">SUM(G92:G96)</f>
        <v>34</v>
      </c>
      <c r="H97" s="67">
        <f t="shared" ref="H97" si="138">SUM(H92:H96)</f>
        <v>0</v>
      </c>
      <c r="I97" s="67">
        <f t="shared" ref="I97:J97" si="139">SUM(I92:I96)</f>
        <v>10</v>
      </c>
      <c r="J97" s="67">
        <f t="shared" si="139"/>
        <v>0</v>
      </c>
      <c r="K97" s="67">
        <f t="shared" ref="K97" si="140">SUM(K92:K96)</f>
        <v>0</v>
      </c>
      <c r="L97" s="67">
        <f t="shared" ref="L97" si="141">SUM(L92:L96)</f>
        <v>0</v>
      </c>
      <c r="M97" s="67">
        <f t="shared" ref="M97" si="142">SUM(M92:M96)</f>
        <v>0</v>
      </c>
      <c r="N97" s="67">
        <f t="shared" ref="N97" si="143">SUM(N92:N96)</f>
        <v>0</v>
      </c>
      <c r="O97" s="67">
        <f t="shared" ref="O97" si="144">SUM(O92:O96)</f>
        <v>2</v>
      </c>
      <c r="P97" s="67">
        <f t="shared" ref="P97" si="145">SUM(P92:P96)</f>
        <v>1</v>
      </c>
    </row>
    <row r="98" spans="1:17">
      <c r="A98" s="54" t="s">
        <v>28</v>
      </c>
      <c r="B98" s="81" t="s">
        <v>36</v>
      </c>
      <c r="C98" s="55">
        <v>1</v>
      </c>
      <c r="D98" s="37"/>
      <c r="E98" s="37">
        <v>4</v>
      </c>
      <c r="F98" s="37">
        <v>1</v>
      </c>
      <c r="G98" s="37">
        <v>1</v>
      </c>
      <c r="H98" s="37"/>
      <c r="I98" s="37"/>
      <c r="J98" s="37"/>
      <c r="K98" s="37"/>
      <c r="L98" s="37"/>
      <c r="M98" s="37"/>
      <c r="N98" s="37"/>
      <c r="O98" s="37"/>
      <c r="P98" s="37"/>
      <c r="Q98" s="40">
        <f t="shared" si="112"/>
        <v>6</v>
      </c>
    </row>
    <row r="99" spans="1:17">
      <c r="A99" s="54" t="s">
        <v>28</v>
      </c>
      <c r="B99" s="81"/>
      <c r="C99" s="55">
        <v>2</v>
      </c>
      <c r="D99" s="37"/>
      <c r="E99" s="37">
        <v>11</v>
      </c>
      <c r="F99" s="37">
        <v>14</v>
      </c>
      <c r="G99" s="37">
        <v>4</v>
      </c>
      <c r="H99" s="37"/>
      <c r="I99" s="37"/>
      <c r="J99" s="37"/>
      <c r="K99" s="37"/>
      <c r="L99" s="37"/>
      <c r="M99" s="37"/>
      <c r="N99" s="37"/>
      <c r="O99" s="37"/>
      <c r="P99" s="37"/>
      <c r="Q99" s="40">
        <f t="shared" si="112"/>
        <v>29</v>
      </c>
    </row>
    <row r="100" spans="1:17">
      <c r="A100" s="54" t="s">
        <v>28</v>
      </c>
      <c r="B100" s="81"/>
      <c r="C100" s="55">
        <v>3</v>
      </c>
      <c r="D100" s="37"/>
      <c r="E100" s="37">
        <v>54</v>
      </c>
      <c r="F100" s="37">
        <v>65</v>
      </c>
      <c r="G100" s="37"/>
      <c r="H100" s="37"/>
      <c r="I100" s="37"/>
      <c r="J100" s="37"/>
      <c r="K100" s="37">
        <v>1</v>
      </c>
      <c r="L100" s="37"/>
      <c r="M100" s="37"/>
      <c r="N100" s="37"/>
      <c r="O100" s="37"/>
      <c r="P100" s="37"/>
      <c r="Q100" s="40">
        <f t="shared" si="112"/>
        <v>120</v>
      </c>
    </row>
    <row r="101" spans="1:17">
      <c r="A101" s="54" t="s">
        <v>28</v>
      </c>
      <c r="B101" s="81"/>
      <c r="C101" s="55">
        <v>4</v>
      </c>
      <c r="D101" s="37"/>
      <c r="E101" s="37">
        <v>124</v>
      </c>
      <c r="F101" s="37">
        <v>74</v>
      </c>
      <c r="G101" s="37">
        <v>7</v>
      </c>
      <c r="H101" s="37"/>
      <c r="I101" s="37">
        <v>2</v>
      </c>
      <c r="J101" s="37"/>
      <c r="K101" s="37"/>
      <c r="L101" s="37">
        <v>6</v>
      </c>
      <c r="M101" s="37"/>
      <c r="N101" s="37"/>
      <c r="O101" s="37"/>
      <c r="P101" s="37"/>
      <c r="Q101" s="40">
        <f t="shared" si="112"/>
        <v>213</v>
      </c>
    </row>
    <row r="102" spans="1:17">
      <c r="A102" s="54" t="s">
        <v>28</v>
      </c>
      <c r="B102" s="81"/>
      <c r="C102" s="55">
        <v>5</v>
      </c>
      <c r="D102" s="37"/>
      <c r="E102" s="37">
        <v>125</v>
      </c>
      <c r="F102" s="37">
        <v>86</v>
      </c>
      <c r="G102" s="37">
        <v>9</v>
      </c>
      <c r="H102" s="37"/>
      <c r="I102" s="37"/>
      <c r="J102" s="37"/>
      <c r="K102" s="37"/>
      <c r="L102" s="37">
        <v>9</v>
      </c>
      <c r="M102" s="37"/>
      <c r="N102" s="37"/>
      <c r="O102" s="37"/>
      <c r="P102" s="37"/>
      <c r="Q102" s="40">
        <f t="shared" si="112"/>
        <v>229</v>
      </c>
    </row>
    <row r="103" spans="1:17" s="40" customFormat="1">
      <c r="A103" s="64"/>
      <c r="B103" s="69" t="s">
        <v>36</v>
      </c>
      <c r="C103" s="66" t="s">
        <v>18</v>
      </c>
      <c r="D103" s="67">
        <f>SUM(D98:D102)</f>
        <v>0</v>
      </c>
      <c r="E103" s="67">
        <f t="shared" ref="E103" si="146">SUM(E98:E102)</f>
        <v>318</v>
      </c>
      <c r="F103" s="67">
        <f t="shared" ref="F103" si="147">SUM(F98:F102)</f>
        <v>240</v>
      </c>
      <c r="G103" s="67">
        <f t="shared" ref="G103" si="148">SUM(G98:G102)</f>
        <v>21</v>
      </c>
      <c r="H103" s="67">
        <f t="shared" ref="H103" si="149">SUM(H98:H102)</f>
        <v>0</v>
      </c>
      <c r="I103" s="67">
        <f t="shared" ref="I103:J103" si="150">SUM(I98:I102)</f>
        <v>2</v>
      </c>
      <c r="J103" s="67">
        <f t="shared" si="150"/>
        <v>0</v>
      </c>
      <c r="K103" s="67">
        <f t="shared" ref="K103" si="151">SUM(K98:K102)</f>
        <v>1</v>
      </c>
      <c r="L103" s="67">
        <f t="shared" ref="L103" si="152">SUM(L98:L102)</f>
        <v>15</v>
      </c>
      <c r="M103" s="67">
        <f t="shared" ref="M103" si="153">SUM(M98:M102)</f>
        <v>0</v>
      </c>
      <c r="N103" s="67">
        <f t="shared" ref="N103" si="154">SUM(N98:N102)</f>
        <v>0</v>
      </c>
      <c r="O103" s="67">
        <f t="shared" ref="O103" si="155">SUM(O98:O102)</f>
        <v>0</v>
      </c>
      <c r="P103" s="67">
        <f t="shared" ref="P103" si="156">SUM(P98:P102)</f>
        <v>0</v>
      </c>
    </row>
    <row r="104" spans="1:17">
      <c r="A104" s="54" t="s">
        <v>28</v>
      </c>
      <c r="B104" s="81" t="s">
        <v>37</v>
      </c>
      <c r="C104" s="55">
        <v>1</v>
      </c>
      <c r="D104" s="37"/>
      <c r="E104" s="37">
        <v>21</v>
      </c>
      <c r="F104" s="37">
        <v>4</v>
      </c>
      <c r="G104" s="37">
        <v>2</v>
      </c>
      <c r="H104" s="37"/>
      <c r="I104" s="37"/>
      <c r="J104" s="37"/>
      <c r="K104" s="37"/>
      <c r="L104" s="37"/>
      <c r="M104" s="37"/>
      <c r="N104" s="37"/>
      <c r="O104" s="37"/>
      <c r="P104" s="37"/>
      <c r="Q104" s="40">
        <f t="shared" si="112"/>
        <v>27</v>
      </c>
    </row>
    <row r="105" spans="1:17">
      <c r="A105" s="54" t="s">
        <v>28</v>
      </c>
      <c r="B105" s="81"/>
      <c r="C105" s="55">
        <v>2</v>
      </c>
      <c r="D105" s="37"/>
      <c r="E105" s="37">
        <v>140</v>
      </c>
      <c r="F105" s="37">
        <v>67</v>
      </c>
      <c r="G105" s="37">
        <v>14</v>
      </c>
      <c r="H105" s="37"/>
      <c r="I105" s="37">
        <v>1</v>
      </c>
      <c r="J105" s="37"/>
      <c r="K105" s="37"/>
      <c r="L105" s="37"/>
      <c r="M105" s="37"/>
      <c r="N105" s="37"/>
      <c r="O105" s="37"/>
      <c r="P105" s="37"/>
      <c r="Q105" s="40">
        <f t="shared" si="112"/>
        <v>222</v>
      </c>
    </row>
    <row r="106" spans="1:17">
      <c r="A106" s="54" t="s">
        <v>28</v>
      </c>
      <c r="B106" s="81"/>
      <c r="C106" s="55">
        <v>3</v>
      </c>
      <c r="D106" s="37"/>
      <c r="E106" s="37">
        <v>160</v>
      </c>
      <c r="F106" s="37">
        <v>53</v>
      </c>
      <c r="G106" s="37">
        <v>3</v>
      </c>
      <c r="H106" s="37">
        <v>1</v>
      </c>
      <c r="I106" s="37">
        <v>4</v>
      </c>
      <c r="J106" s="37"/>
      <c r="K106" s="37"/>
      <c r="L106" s="37">
        <v>1</v>
      </c>
      <c r="M106" s="37">
        <v>1</v>
      </c>
      <c r="N106" s="37"/>
      <c r="O106" s="37">
        <v>2</v>
      </c>
      <c r="P106" s="37">
        <v>7</v>
      </c>
      <c r="Q106" s="40">
        <f t="shared" si="112"/>
        <v>232</v>
      </c>
    </row>
    <row r="107" spans="1:17">
      <c r="A107" s="54" t="s">
        <v>28</v>
      </c>
      <c r="B107" s="81"/>
      <c r="C107" s="55">
        <v>4</v>
      </c>
      <c r="D107" s="37"/>
      <c r="E107" s="37">
        <v>35</v>
      </c>
      <c r="F107" s="37">
        <v>16</v>
      </c>
      <c r="G107" s="37">
        <v>1</v>
      </c>
      <c r="H107" s="37"/>
      <c r="I107" s="37">
        <v>2</v>
      </c>
      <c r="J107" s="37"/>
      <c r="K107" s="37"/>
      <c r="L107" s="37">
        <v>1</v>
      </c>
      <c r="M107" s="37"/>
      <c r="N107" s="37"/>
      <c r="O107" s="37">
        <v>1</v>
      </c>
      <c r="P107" s="37"/>
      <c r="Q107" s="40">
        <f t="shared" si="112"/>
        <v>56</v>
      </c>
    </row>
    <row r="108" spans="1:17">
      <c r="A108" s="54" t="s">
        <v>28</v>
      </c>
      <c r="B108" s="81"/>
      <c r="C108" s="55">
        <v>5</v>
      </c>
      <c r="D108" s="37"/>
      <c r="E108" s="37">
        <v>55</v>
      </c>
      <c r="F108" s="37">
        <v>47</v>
      </c>
      <c r="G108" s="37">
        <v>3</v>
      </c>
      <c r="H108" s="37"/>
      <c r="I108" s="37">
        <v>1</v>
      </c>
      <c r="J108" s="37"/>
      <c r="K108" s="37"/>
      <c r="L108" s="37">
        <v>1</v>
      </c>
      <c r="M108" s="37"/>
      <c r="N108" s="37"/>
      <c r="O108" s="37">
        <v>1</v>
      </c>
      <c r="P108" s="37"/>
      <c r="Q108" s="40">
        <f t="shared" si="112"/>
        <v>108</v>
      </c>
    </row>
    <row r="109" spans="1:17" s="40" customFormat="1">
      <c r="A109" s="64"/>
      <c r="B109" s="69" t="s">
        <v>37</v>
      </c>
      <c r="C109" s="66" t="s">
        <v>18</v>
      </c>
      <c r="D109" s="67">
        <f>SUM(D104:D108)</f>
        <v>0</v>
      </c>
      <c r="E109" s="67">
        <f t="shared" ref="E109" si="157">SUM(E104:E108)</f>
        <v>411</v>
      </c>
      <c r="F109" s="67">
        <f t="shared" ref="F109" si="158">SUM(F104:F108)</f>
        <v>187</v>
      </c>
      <c r="G109" s="67">
        <f t="shared" ref="G109" si="159">SUM(G104:G108)</f>
        <v>23</v>
      </c>
      <c r="H109" s="67">
        <f t="shared" ref="H109" si="160">SUM(H104:H108)</f>
        <v>1</v>
      </c>
      <c r="I109" s="67">
        <f t="shared" ref="I109:J109" si="161">SUM(I104:I108)</f>
        <v>8</v>
      </c>
      <c r="J109" s="67">
        <f t="shared" si="161"/>
        <v>0</v>
      </c>
      <c r="K109" s="67">
        <f t="shared" ref="K109" si="162">SUM(K104:K108)</f>
        <v>0</v>
      </c>
      <c r="L109" s="67">
        <f t="shared" ref="L109" si="163">SUM(L104:L108)</f>
        <v>3</v>
      </c>
      <c r="M109" s="67">
        <f t="shared" ref="M109" si="164">SUM(M104:M108)</f>
        <v>1</v>
      </c>
      <c r="N109" s="67">
        <f t="shared" ref="N109" si="165">SUM(N104:N108)</f>
        <v>0</v>
      </c>
      <c r="O109" s="67">
        <f t="shared" ref="O109" si="166">SUM(O104:O108)</f>
        <v>4</v>
      </c>
      <c r="P109" s="67">
        <f t="shared" ref="P109" si="167">SUM(P104:P108)</f>
        <v>7</v>
      </c>
    </row>
    <row r="110" spans="1:17" ht="13.9" customHeight="1">
      <c r="A110" s="54" t="s">
        <v>28</v>
      </c>
      <c r="B110" s="81" t="s">
        <v>38</v>
      </c>
      <c r="C110" s="55">
        <v>1</v>
      </c>
      <c r="D110" s="37"/>
      <c r="E110" s="37">
        <v>2</v>
      </c>
      <c r="F110" s="37">
        <v>1</v>
      </c>
      <c r="G110" s="37">
        <v>0</v>
      </c>
      <c r="H110" s="37"/>
      <c r="I110" s="37"/>
      <c r="J110" s="37"/>
      <c r="K110" s="37"/>
      <c r="L110" s="37"/>
      <c r="M110" s="37"/>
      <c r="N110" s="37"/>
      <c r="O110" s="37"/>
      <c r="P110" s="37"/>
      <c r="Q110" s="40">
        <f t="shared" si="112"/>
        <v>3</v>
      </c>
    </row>
    <row r="111" spans="1:17">
      <c r="A111" s="54" t="s">
        <v>28</v>
      </c>
      <c r="B111" s="81"/>
      <c r="C111" s="55">
        <v>2</v>
      </c>
      <c r="D111" s="37"/>
      <c r="E111" s="37">
        <v>25</v>
      </c>
      <c r="F111" s="37">
        <v>5</v>
      </c>
      <c r="G111" s="37">
        <v>1</v>
      </c>
      <c r="H111" s="37"/>
      <c r="I111" s="37"/>
      <c r="J111" s="37"/>
      <c r="K111" s="37"/>
      <c r="L111" s="37"/>
      <c r="M111" s="37"/>
      <c r="N111" s="37"/>
      <c r="O111" s="37"/>
      <c r="P111" s="37"/>
      <c r="Q111" s="40">
        <f t="shared" si="112"/>
        <v>31</v>
      </c>
    </row>
    <row r="112" spans="1:17">
      <c r="A112" s="54" t="s">
        <v>28</v>
      </c>
      <c r="B112" s="81"/>
      <c r="C112" s="55">
        <v>3</v>
      </c>
      <c r="D112" s="37"/>
      <c r="E112" s="37">
        <v>73</v>
      </c>
      <c r="F112" s="37">
        <v>18</v>
      </c>
      <c r="G112" s="37"/>
      <c r="H112" s="37"/>
      <c r="I112" s="37"/>
      <c r="J112" s="37"/>
      <c r="K112" s="37"/>
      <c r="L112" s="37">
        <v>1</v>
      </c>
      <c r="M112" s="37"/>
      <c r="N112" s="37"/>
      <c r="O112" s="37">
        <v>1</v>
      </c>
      <c r="P112" s="37">
        <v>1</v>
      </c>
      <c r="Q112" s="40">
        <f t="shared" si="112"/>
        <v>94</v>
      </c>
    </row>
    <row r="113" spans="1:17">
      <c r="A113" s="54" t="s">
        <v>28</v>
      </c>
      <c r="B113" s="81"/>
      <c r="C113" s="55">
        <v>4</v>
      </c>
      <c r="D113" s="37"/>
      <c r="E113" s="37">
        <v>57</v>
      </c>
      <c r="F113" s="37">
        <v>17</v>
      </c>
      <c r="G113" s="37">
        <v>2</v>
      </c>
      <c r="H113" s="37"/>
      <c r="I113" s="37"/>
      <c r="J113" s="37"/>
      <c r="K113" s="37"/>
      <c r="L113" s="37"/>
      <c r="M113" s="37"/>
      <c r="N113" s="37"/>
      <c r="O113" s="37"/>
      <c r="P113" s="37">
        <v>2</v>
      </c>
      <c r="Q113" s="40">
        <f t="shared" si="112"/>
        <v>78</v>
      </c>
    </row>
    <row r="114" spans="1:17">
      <c r="A114" s="54" t="s">
        <v>28</v>
      </c>
      <c r="B114" s="81"/>
      <c r="C114" s="55">
        <v>5</v>
      </c>
      <c r="D114" s="37"/>
      <c r="E114" s="37">
        <v>71</v>
      </c>
      <c r="F114" s="37">
        <v>16</v>
      </c>
      <c r="G114" s="37">
        <v>7</v>
      </c>
      <c r="H114" s="37"/>
      <c r="I114" s="37"/>
      <c r="J114" s="37"/>
      <c r="K114" s="37"/>
      <c r="L114" s="37">
        <v>3</v>
      </c>
      <c r="M114" s="37"/>
      <c r="N114" s="37"/>
      <c r="O114" s="37"/>
      <c r="P114" s="37"/>
      <c r="Q114" s="40">
        <f t="shared" si="112"/>
        <v>97</v>
      </c>
    </row>
    <row r="115" spans="1:17" s="40" customFormat="1">
      <c r="A115" s="64"/>
      <c r="B115" s="69" t="s">
        <v>38</v>
      </c>
      <c r="C115" s="66" t="s">
        <v>18</v>
      </c>
      <c r="D115" s="67">
        <f>SUM(D110:D114)</f>
        <v>0</v>
      </c>
      <c r="E115" s="67">
        <f t="shared" ref="E115" si="168">SUM(E110:E114)</f>
        <v>228</v>
      </c>
      <c r="F115" s="67">
        <f t="shared" ref="F115" si="169">SUM(F110:F114)</f>
        <v>57</v>
      </c>
      <c r="G115" s="67">
        <f t="shared" ref="G115" si="170">SUM(G110:G114)</f>
        <v>10</v>
      </c>
      <c r="H115" s="67">
        <f t="shared" ref="H115" si="171">SUM(H110:H114)</f>
        <v>0</v>
      </c>
      <c r="I115" s="67">
        <f t="shared" ref="I115:J115" si="172">SUM(I110:I114)</f>
        <v>0</v>
      </c>
      <c r="J115" s="67">
        <f t="shared" si="172"/>
        <v>0</v>
      </c>
      <c r="K115" s="67">
        <f t="shared" ref="K115" si="173">SUM(K110:K114)</f>
        <v>0</v>
      </c>
      <c r="L115" s="67">
        <f t="shared" ref="L115" si="174">SUM(L110:L114)</f>
        <v>4</v>
      </c>
      <c r="M115" s="67">
        <f t="shared" ref="M115" si="175">SUM(M110:M114)</f>
        <v>0</v>
      </c>
      <c r="N115" s="67">
        <f t="shared" ref="N115" si="176">SUM(N110:N114)</f>
        <v>0</v>
      </c>
      <c r="O115" s="67">
        <f t="shared" ref="O115" si="177">SUM(O110:O114)</f>
        <v>1</v>
      </c>
      <c r="P115" s="67">
        <f t="shared" ref="P115" si="178">SUM(P110:P114)</f>
        <v>3</v>
      </c>
    </row>
    <row r="116" spans="1:17">
      <c r="A116" s="54" t="s">
        <v>28</v>
      </c>
      <c r="B116" s="81" t="s">
        <v>39</v>
      </c>
      <c r="C116" s="55">
        <v>1</v>
      </c>
      <c r="D116" s="37"/>
      <c r="E116" s="37">
        <v>11</v>
      </c>
      <c r="F116" s="37">
        <v>5</v>
      </c>
      <c r="G116" s="37">
        <v>0</v>
      </c>
      <c r="H116" s="37"/>
      <c r="I116" s="37"/>
      <c r="J116" s="37"/>
      <c r="K116" s="37"/>
      <c r="L116" s="37"/>
      <c r="M116" s="37"/>
      <c r="N116" s="37"/>
      <c r="O116" s="37"/>
      <c r="P116" s="37"/>
      <c r="Q116" s="40">
        <f t="shared" si="112"/>
        <v>16</v>
      </c>
    </row>
    <row r="117" spans="1:17">
      <c r="A117" s="54" t="s">
        <v>28</v>
      </c>
      <c r="B117" s="81"/>
      <c r="C117" s="55">
        <v>2</v>
      </c>
      <c r="D117" s="37"/>
      <c r="E117" s="37">
        <v>165</v>
      </c>
      <c r="F117" s="37">
        <v>58</v>
      </c>
      <c r="G117" s="37">
        <v>2</v>
      </c>
      <c r="H117" s="37"/>
      <c r="I117" s="37"/>
      <c r="J117" s="37"/>
      <c r="K117" s="37"/>
      <c r="L117" s="37"/>
      <c r="M117" s="37"/>
      <c r="N117" s="37"/>
      <c r="O117" s="37"/>
      <c r="P117" s="37"/>
      <c r="Q117" s="40">
        <f t="shared" si="112"/>
        <v>225</v>
      </c>
    </row>
    <row r="118" spans="1:17">
      <c r="A118" s="54" t="s">
        <v>28</v>
      </c>
      <c r="B118" s="81"/>
      <c r="C118" s="55">
        <v>3</v>
      </c>
      <c r="D118" s="37"/>
      <c r="E118" s="37">
        <v>180</v>
      </c>
      <c r="F118" s="37">
        <v>102</v>
      </c>
      <c r="G118" s="37"/>
      <c r="H118" s="37"/>
      <c r="I118" s="37">
        <v>2</v>
      </c>
      <c r="J118" s="37"/>
      <c r="K118" s="37"/>
      <c r="L118" s="37"/>
      <c r="M118" s="37"/>
      <c r="N118" s="37"/>
      <c r="O118" s="37"/>
      <c r="P118" s="37">
        <v>1</v>
      </c>
      <c r="Q118" s="40">
        <f t="shared" si="112"/>
        <v>285</v>
      </c>
    </row>
    <row r="119" spans="1:17">
      <c r="A119" s="54" t="s">
        <v>28</v>
      </c>
      <c r="B119" s="81"/>
      <c r="C119" s="55">
        <v>4</v>
      </c>
      <c r="D119" s="37"/>
      <c r="E119" s="37">
        <v>10</v>
      </c>
      <c r="F119" s="37">
        <v>17</v>
      </c>
      <c r="G119" s="37"/>
      <c r="H119" s="37"/>
      <c r="I119" s="37"/>
      <c r="J119" s="37"/>
      <c r="K119" s="37"/>
      <c r="L119" s="37">
        <v>1</v>
      </c>
      <c r="M119" s="37"/>
      <c r="N119" s="37"/>
      <c r="O119" s="37"/>
      <c r="P119" s="37">
        <v>1</v>
      </c>
      <c r="Q119" s="40">
        <f t="shared" si="112"/>
        <v>29</v>
      </c>
    </row>
    <row r="120" spans="1:17">
      <c r="A120" s="54" t="s">
        <v>28</v>
      </c>
      <c r="B120" s="81"/>
      <c r="C120" s="55">
        <v>5</v>
      </c>
      <c r="D120" s="37"/>
      <c r="E120" s="37">
        <v>144</v>
      </c>
      <c r="F120" s="37">
        <v>96</v>
      </c>
      <c r="G120" s="37">
        <v>10</v>
      </c>
      <c r="H120" s="37"/>
      <c r="I120" s="37"/>
      <c r="J120" s="37"/>
      <c r="K120" s="37"/>
      <c r="L120" s="37">
        <v>8</v>
      </c>
      <c r="M120" s="37"/>
      <c r="N120" s="37"/>
      <c r="O120" s="37"/>
      <c r="P120" s="37">
        <v>1</v>
      </c>
      <c r="Q120" s="40">
        <f t="shared" si="112"/>
        <v>259</v>
      </c>
    </row>
    <row r="121" spans="1:17" s="40" customFormat="1">
      <c r="A121" s="64"/>
      <c r="B121" s="69" t="s">
        <v>39</v>
      </c>
      <c r="C121" s="66" t="s">
        <v>18</v>
      </c>
      <c r="D121" s="67">
        <f>SUM(D116:D120)</f>
        <v>0</v>
      </c>
      <c r="E121" s="67">
        <f t="shared" ref="E121" si="179">SUM(E116:E120)</f>
        <v>510</v>
      </c>
      <c r="F121" s="67">
        <f t="shared" ref="F121" si="180">SUM(F116:F120)</f>
        <v>278</v>
      </c>
      <c r="G121" s="67">
        <f t="shared" ref="G121" si="181">SUM(G116:G120)</f>
        <v>12</v>
      </c>
      <c r="H121" s="67">
        <f t="shared" ref="H121" si="182">SUM(H116:H120)</f>
        <v>0</v>
      </c>
      <c r="I121" s="67">
        <f t="shared" ref="I121:J121" si="183">SUM(I116:I120)</f>
        <v>2</v>
      </c>
      <c r="J121" s="67">
        <f t="shared" si="183"/>
        <v>0</v>
      </c>
      <c r="K121" s="67">
        <f t="shared" ref="K121" si="184">SUM(K116:K120)</f>
        <v>0</v>
      </c>
      <c r="L121" s="67">
        <f t="shared" ref="L121" si="185">SUM(L116:L120)</f>
        <v>9</v>
      </c>
      <c r="M121" s="67">
        <f t="shared" ref="M121" si="186">SUM(M116:M120)</f>
        <v>0</v>
      </c>
      <c r="N121" s="67">
        <f t="shared" ref="N121" si="187">SUM(N116:N120)</f>
        <v>0</v>
      </c>
      <c r="O121" s="67">
        <f t="shared" ref="O121" si="188">SUM(O116:O120)</f>
        <v>0</v>
      </c>
      <c r="P121" s="67">
        <f t="shared" ref="P121" si="189">SUM(P116:P120)</f>
        <v>3</v>
      </c>
    </row>
    <row r="122" spans="1:17">
      <c r="A122" s="4" t="s">
        <v>40</v>
      </c>
      <c r="B122" s="82" t="s">
        <v>41</v>
      </c>
      <c r="C122" s="3">
        <v>1</v>
      </c>
      <c r="D122" s="36"/>
      <c r="E122" s="36">
        <v>4</v>
      </c>
      <c r="F122" s="36">
        <v>1</v>
      </c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40">
        <f t="shared" si="112"/>
        <v>5</v>
      </c>
    </row>
    <row r="123" spans="1:17">
      <c r="A123" s="4" t="s">
        <v>40</v>
      </c>
      <c r="B123" s="82"/>
      <c r="C123" s="3">
        <v>2</v>
      </c>
      <c r="D123" s="36"/>
      <c r="E123" s="36">
        <v>32</v>
      </c>
      <c r="F123" s="36">
        <v>1</v>
      </c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40">
        <f t="shared" si="112"/>
        <v>33</v>
      </c>
    </row>
    <row r="124" spans="1:17">
      <c r="A124" s="4" t="s">
        <v>40</v>
      </c>
      <c r="B124" s="82"/>
      <c r="C124" s="3">
        <v>3</v>
      </c>
      <c r="D124" s="36"/>
      <c r="E124" s="36">
        <v>35</v>
      </c>
      <c r="F124" s="36">
        <v>3</v>
      </c>
      <c r="G124" s="36"/>
      <c r="H124" s="36">
        <v>1</v>
      </c>
      <c r="I124" s="36"/>
      <c r="J124" s="36"/>
      <c r="K124" s="36"/>
      <c r="L124" s="36"/>
      <c r="M124" s="36"/>
      <c r="N124" s="36"/>
      <c r="O124" s="36"/>
      <c r="P124" s="36"/>
      <c r="Q124" s="40">
        <f t="shared" si="112"/>
        <v>39</v>
      </c>
    </row>
    <row r="125" spans="1:17">
      <c r="A125" s="4" t="s">
        <v>40</v>
      </c>
      <c r="B125" s="82"/>
      <c r="C125" s="3">
        <v>4</v>
      </c>
      <c r="D125" s="36"/>
      <c r="E125" s="36">
        <v>12</v>
      </c>
      <c r="F125" s="36">
        <v>2</v>
      </c>
      <c r="G125" s="36">
        <v>2</v>
      </c>
      <c r="H125" s="36"/>
      <c r="I125" s="36">
        <v>1</v>
      </c>
      <c r="J125" s="36"/>
      <c r="K125" s="36"/>
      <c r="L125" s="36">
        <v>3</v>
      </c>
      <c r="M125" s="36"/>
      <c r="N125" s="36"/>
      <c r="O125" s="36"/>
      <c r="P125" s="36">
        <v>1</v>
      </c>
      <c r="Q125" s="40">
        <f t="shared" si="112"/>
        <v>21</v>
      </c>
    </row>
    <row r="126" spans="1:17">
      <c r="A126" s="4" t="s">
        <v>40</v>
      </c>
      <c r="B126" s="82"/>
      <c r="C126" s="3">
        <v>5</v>
      </c>
      <c r="D126" s="36">
        <v>4</v>
      </c>
      <c r="E126" s="36">
        <v>72</v>
      </c>
      <c r="F126" s="36">
        <v>7</v>
      </c>
      <c r="G126" s="36">
        <v>14</v>
      </c>
      <c r="H126" s="36"/>
      <c r="I126" s="36">
        <v>1</v>
      </c>
      <c r="J126" s="36"/>
      <c r="K126" s="36"/>
      <c r="L126" s="36">
        <v>17</v>
      </c>
      <c r="M126" s="36"/>
      <c r="N126" s="36"/>
      <c r="O126" s="36"/>
      <c r="P126" s="36">
        <v>3</v>
      </c>
      <c r="Q126" s="40">
        <f t="shared" si="112"/>
        <v>118</v>
      </c>
    </row>
    <row r="127" spans="1:17" s="40" customFormat="1">
      <c r="A127" s="64"/>
      <c r="B127" s="69" t="s">
        <v>41</v>
      </c>
      <c r="C127" s="66" t="s">
        <v>18</v>
      </c>
      <c r="D127" s="67">
        <f>SUM(D122:D126)</f>
        <v>4</v>
      </c>
      <c r="E127" s="67">
        <f t="shared" ref="E127" si="190">SUM(E122:E126)</f>
        <v>155</v>
      </c>
      <c r="F127" s="67">
        <f t="shared" ref="F127" si="191">SUM(F122:F126)</f>
        <v>14</v>
      </c>
      <c r="G127" s="67">
        <f t="shared" ref="G127" si="192">SUM(G122:G126)</f>
        <v>16</v>
      </c>
      <c r="H127" s="67">
        <f t="shared" ref="H127" si="193">SUM(H122:H126)</f>
        <v>1</v>
      </c>
      <c r="I127" s="67">
        <f t="shared" ref="I127:J127" si="194">SUM(I122:I126)</f>
        <v>2</v>
      </c>
      <c r="J127" s="67">
        <f t="shared" si="194"/>
        <v>0</v>
      </c>
      <c r="K127" s="67">
        <f t="shared" ref="K127" si="195">SUM(K122:K126)</f>
        <v>0</v>
      </c>
      <c r="L127" s="67">
        <f t="shared" ref="L127" si="196">SUM(L122:L126)</f>
        <v>20</v>
      </c>
      <c r="M127" s="67">
        <f t="shared" ref="M127" si="197">SUM(M122:M126)</f>
        <v>0</v>
      </c>
      <c r="N127" s="67">
        <f t="shared" ref="N127" si="198">SUM(N122:N126)</f>
        <v>0</v>
      </c>
      <c r="O127" s="67">
        <f t="shared" ref="O127" si="199">SUM(O122:O126)</f>
        <v>0</v>
      </c>
      <c r="P127" s="67">
        <f t="shared" ref="P127" si="200">SUM(P122:P126)</f>
        <v>4</v>
      </c>
    </row>
    <row r="128" spans="1:17">
      <c r="A128" s="4" t="s">
        <v>40</v>
      </c>
      <c r="B128" s="82" t="s">
        <v>42</v>
      </c>
      <c r="C128" s="3">
        <v>1</v>
      </c>
      <c r="D128" s="36"/>
      <c r="E128" s="36">
        <v>2</v>
      </c>
      <c r="F128" s="36">
        <v>5</v>
      </c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40">
        <f t="shared" si="112"/>
        <v>7</v>
      </c>
    </row>
    <row r="129" spans="1:17">
      <c r="A129" s="4" t="s">
        <v>40</v>
      </c>
      <c r="B129" s="82"/>
      <c r="C129" s="3">
        <v>2</v>
      </c>
      <c r="D129" s="36"/>
      <c r="E129" s="36">
        <v>8</v>
      </c>
      <c r="F129" s="36">
        <v>3</v>
      </c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40">
        <f t="shared" si="112"/>
        <v>11</v>
      </c>
    </row>
    <row r="130" spans="1:17">
      <c r="A130" s="4" t="s">
        <v>40</v>
      </c>
      <c r="B130" s="82"/>
      <c r="C130" s="3">
        <v>3</v>
      </c>
      <c r="D130" s="36">
        <v>1</v>
      </c>
      <c r="E130" s="36">
        <v>3</v>
      </c>
      <c r="F130" s="36"/>
      <c r="G130" s="36"/>
      <c r="H130" s="36"/>
      <c r="I130" s="36"/>
      <c r="J130" s="36"/>
      <c r="K130" s="36"/>
      <c r="L130" s="36"/>
      <c r="M130" s="36">
        <v>1</v>
      </c>
      <c r="N130" s="36"/>
      <c r="O130" s="36">
        <v>1</v>
      </c>
      <c r="P130" s="36"/>
      <c r="Q130" s="40">
        <f t="shared" si="112"/>
        <v>6</v>
      </c>
    </row>
    <row r="131" spans="1:17">
      <c r="A131" s="4" t="s">
        <v>40</v>
      </c>
      <c r="B131" s="82"/>
      <c r="C131" s="3">
        <v>4</v>
      </c>
      <c r="D131" s="36">
        <v>1</v>
      </c>
      <c r="E131" s="36">
        <v>6</v>
      </c>
      <c r="F131" s="36">
        <v>1</v>
      </c>
      <c r="G131" s="36"/>
      <c r="H131" s="36"/>
      <c r="I131" s="36"/>
      <c r="J131" s="36"/>
      <c r="K131" s="36"/>
      <c r="L131" s="36">
        <v>6</v>
      </c>
      <c r="M131" s="36"/>
      <c r="N131" s="36"/>
      <c r="O131" s="36"/>
      <c r="P131" s="36"/>
      <c r="Q131" s="40">
        <f t="shared" si="112"/>
        <v>14</v>
      </c>
    </row>
    <row r="132" spans="1:17">
      <c r="A132" s="4" t="s">
        <v>40</v>
      </c>
      <c r="B132" s="82"/>
      <c r="C132" s="3">
        <v>5</v>
      </c>
      <c r="D132" s="36">
        <v>1</v>
      </c>
      <c r="E132" s="36">
        <v>12</v>
      </c>
      <c r="F132" s="36">
        <v>4</v>
      </c>
      <c r="G132" s="36"/>
      <c r="H132" s="36"/>
      <c r="I132" s="36"/>
      <c r="J132" s="36"/>
      <c r="K132" s="36"/>
      <c r="L132" s="36">
        <v>3</v>
      </c>
      <c r="M132" s="36">
        <v>2</v>
      </c>
      <c r="N132" s="36"/>
      <c r="O132" s="36"/>
      <c r="P132" s="36"/>
      <c r="Q132" s="40">
        <f t="shared" si="112"/>
        <v>22</v>
      </c>
    </row>
    <row r="133" spans="1:17" s="40" customFormat="1">
      <c r="A133" s="64"/>
      <c r="B133" s="69" t="s">
        <v>42</v>
      </c>
      <c r="C133" s="66" t="s">
        <v>18</v>
      </c>
      <c r="D133" s="67">
        <f>SUM(D128:D132)</f>
        <v>3</v>
      </c>
      <c r="E133" s="67">
        <f t="shared" ref="E133" si="201">SUM(E128:E132)</f>
        <v>31</v>
      </c>
      <c r="F133" s="67">
        <f t="shared" ref="F133" si="202">SUM(F128:F132)</f>
        <v>13</v>
      </c>
      <c r="G133" s="67">
        <f t="shared" ref="G133" si="203">SUM(G128:G132)</f>
        <v>0</v>
      </c>
      <c r="H133" s="67">
        <f t="shared" ref="H133" si="204">SUM(H128:H132)</f>
        <v>0</v>
      </c>
      <c r="I133" s="67">
        <f t="shared" ref="I133:J133" si="205">SUM(I128:I132)</f>
        <v>0</v>
      </c>
      <c r="J133" s="67">
        <f t="shared" si="205"/>
        <v>0</v>
      </c>
      <c r="K133" s="67">
        <f t="shared" ref="K133" si="206">SUM(K128:K132)</f>
        <v>0</v>
      </c>
      <c r="L133" s="67">
        <f t="shared" ref="L133" si="207">SUM(L128:L132)</f>
        <v>9</v>
      </c>
      <c r="M133" s="67">
        <f t="shared" ref="M133" si="208">SUM(M128:M132)</f>
        <v>3</v>
      </c>
      <c r="N133" s="67">
        <f t="shared" ref="N133" si="209">SUM(N128:N132)</f>
        <v>0</v>
      </c>
      <c r="O133" s="67">
        <f t="shared" ref="O133" si="210">SUM(O128:O132)</f>
        <v>1</v>
      </c>
      <c r="P133" s="67">
        <f t="shared" ref="P133" si="211">SUM(P128:P132)</f>
        <v>0</v>
      </c>
    </row>
    <row r="134" spans="1:17">
      <c r="A134" s="4" t="s">
        <v>40</v>
      </c>
      <c r="B134" s="82" t="s">
        <v>43</v>
      </c>
      <c r="C134" s="3">
        <v>1</v>
      </c>
      <c r="D134" s="36"/>
      <c r="E134" s="36">
        <v>50</v>
      </c>
      <c r="F134" s="36">
        <v>3</v>
      </c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40">
        <f t="shared" si="112"/>
        <v>53</v>
      </c>
    </row>
    <row r="135" spans="1:17">
      <c r="A135" s="4" t="s">
        <v>40</v>
      </c>
      <c r="B135" s="82"/>
      <c r="C135" s="3">
        <v>2</v>
      </c>
      <c r="D135" s="36"/>
      <c r="E135" s="36">
        <v>83</v>
      </c>
      <c r="F135" s="36">
        <v>4</v>
      </c>
      <c r="G135" s="36"/>
      <c r="H135" s="36"/>
      <c r="I135" s="36"/>
      <c r="J135" s="36"/>
      <c r="K135" s="36"/>
      <c r="L135" s="36"/>
      <c r="M135" s="36">
        <v>2</v>
      </c>
      <c r="N135" s="36"/>
      <c r="O135" s="36"/>
      <c r="P135" s="36"/>
      <c r="Q135" s="40">
        <f t="shared" si="112"/>
        <v>89</v>
      </c>
    </row>
    <row r="136" spans="1:17">
      <c r="A136" s="4" t="s">
        <v>40</v>
      </c>
      <c r="B136" s="82"/>
      <c r="C136" s="3">
        <v>3</v>
      </c>
      <c r="D136" s="36"/>
      <c r="E136" s="36">
        <v>105</v>
      </c>
      <c r="F136" s="36">
        <v>8</v>
      </c>
      <c r="G136" s="36"/>
      <c r="H136" s="36"/>
      <c r="I136" s="36"/>
      <c r="J136" s="36"/>
      <c r="K136" s="36"/>
      <c r="L136" s="36">
        <v>5</v>
      </c>
      <c r="M136" s="36">
        <v>4</v>
      </c>
      <c r="N136" s="36"/>
      <c r="O136" s="36"/>
      <c r="P136" s="36">
        <v>1</v>
      </c>
      <c r="Q136" s="40">
        <f t="shared" si="112"/>
        <v>123</v>
      </c>
    </row>
    <row r="137" spans="1:17">
      <c r="A137" s="4" t="s">
        <v>40</v>
      </c>
      <c r="B137" s="82"/>
      <c r="C137" s="3">
        <v>4</v>
      </c>
      <c r="D137" s="36"/>
      <c r="E137" s="36">
        <v>92</v>
      </c>
      <c r="F137" s="36">
        <v>2</v>
      </c>
      <c r="G137" s="36">
        <v>1</v>
      </c>
      <c r="H137" s="36"/>
      <c r="I137" s="36"/>
      <c r="J137" s="36"/>
      <c r="K137" s="36"/>
      <c r="L137" s="36">
        <v>3</v>
      </c>
      <c r="M137" s="36"/>
      <c r="N137" s="36"/>
      <c r="O137" s="36">
        <v>1</v>
      </c>
      <c r="P137" s="36">
        <v>1</v>
      </c>
      <c r="Q137" s="40">
        <f t="shared" si="112"/>
        <v>100</v>
      </c>
    </row>
    <row r="138" spans="1:17">
      <c r="A138" s="4" t="s">
        <v>40</v>
      </c>
      <c r="B138" s="82"/>
      <c r="C138" s="3">
        <v>5</v>
      </c>
      <c r="D138" s="36"/>
      <c r="E138" s="36">
        <v>170</v>
      </c>
      <c r="F138" s="36">
        <v>15</v>
      </c>
      <c r="G138" s="36"/>
      <c r="H138" s="36">
        <v>1</v>
      </c>
      <c r="I138" s="36"/>
      <c r="J138" s="36"/>
      <c r="K138" s="36"/>
      <c r="L138" s="36">
        <v>19</v>
      </c>
      <c r="M138" s="36">
        <v>4</v>
      </c>
      <c r="N138" s="36"/>
      <c r="O138" s="36"/>
      <c r="P138" s="36">
        <v>3</v>
      </c>
      <c r="Q138" s="40">
        <f t="shared" si="112"/>
        <v>212</v>
      </c>
    </row>
    <row r="139" spans="1:17" s="40" customFormat="1">
      <c r="A139" s="64"/>
      <c r="B139" s="69" t="s">
        <v>43</v>
      </c>
      <c r="C139" s="66" t="s">
        <v>18</v>
      </c>
      <c r="D139" s="67">
        <f>SUM(D134:D138)</f>
        <v>0</v>
      </c>
      <c r="E139" s="67">
        <f t="shared" ref="E139" si="212">SUM(E134:E138)</f>
        <v>500</v>
      </c>
      <c r="F139" s="67">
        <f t="shared" ref="F139" si="213">SUM(F134:F138)</f>
        <v>32</v>
      </c>
      <c r="G139" s="67">
        <f t="shared" ref="G139" si="214">SUM(G134:G138)</f>
        <v>1</v>
      </c>
      <c r="H139" s="67">
        <f t="shared" ref="H139" si="215">SUM(H134:H138)</f>
        <v>1</v>
      </c>
      <c r="I139" s="67">
        <f t="shared" ref="I139:J139" si="216">SUM(I134:I138)</f>
        <v>0</v>
      </c>
      <c r="J139" s="67">
        <f t="shared" si="216"/>
        <v>0</v>
      </c>
      <c r="K139" s="67">
        <f t="shared" ref="K139" si="217">SUM(K134:K138)</f>
        <v>0</v>
      </c>
      <c r="L139" s="67">
        <f t="shared" ref="L139" si="218">SUM(L134:L138)</f>
        <v>27</v>
      </c>
      <c r="M139" s="67">
        <f t="shared" ref="M139" si="219">SUM(M134:M138)</f>
        <v>10</v>
      </c>
      <c r="N139" s="67">
        <f t="shared" ref="N139" si="220">SUM(N134:N138)</f>
        <v>0</v>
      </c>
      <c r="O139" s="67">
        <f t="shared" ref="O139" si="221">SUM(O134:O138)</f>
        <v>1</v>
      </c>
      <c r="P139" s="67">
        <f t="shared" ref="P139" si="222">SUM(P134:P138)</f>
        <v>5</v>
      </c>
    </row>
    <row r="140" spans="1:17">
      <c r="A140" s="4" t="s">
        <v>40</v>
      </c>
      <c r="B140" s="82" t="s">
        <v>44</v>
      </c>
      <c r="C140" s="3">
        <v>1</v>
      </c>
      <c r="D140" s="36"/>
      <c r="E140" s="36">
        <v>84</v>
      </c>
      <c r="F140" s="36">
        <v>7</v>
      </c>
      <c r="G140" s="36"/>
      <c r="H140" s="36"/>
      <c r="I140" s="36">
        <v>2</v>
      </c>
      <c r="J140" s="36"/>
      <c r="K140" s="36"/>
      <c r="L140" s="36"/>
      <c r="M140" s="36"/>
      <c r="N140" s="36"/>
      <c r="O140" s="36"/>
      <c r="P140" s="36"/>
      <c r="Q140" s="40">
        <f t="shared" si="112"/>
        <v>93</v>
      </c>
    </row>
    <row r="141" spans="1:17">
      <c r="A141" s="4" t="s">
        <v>40</v>
      </c>
      <c r="B141" s="82"/>
      <c r="C141" s="3">
        <v>2</v>
      </c>
      <c r="D141" s="36">
        <v>1</v>
      </c>
      <c r="E141" s="36">
        <v>153</v>
      </c>
      <c r="F141" s="36">
        <v>11</v>
      </c>
      <c r="G141" s="36"/>
      <c r="H141" s="36"/>
      <c r="I141" s="36">
        <v>1</v>
      </c>
      <c r="J141" s="36"/>
      <c r="K141" s="36"/>
      <c r="L141" s="36">
        <v>1</v>
      </c>
      <c r="M141" s="36"/>
      <c r="N141" s="36"/>
      <c r="O141" s="36"/>
      <c r="P141" s="36"/>
      <c r="Q141" s="40">
        <f t="shared" si="112"/>
        <v>167</v>
      </c>
    </row>
    <row r="142" spans="1:17">
      <c r="A142" s="4" t="s">
        <v>40</v>
      </c>
      <c r="B142" s="82"/>
      <c r="C142" s="3">
        <v>3</v>
      </c>
      <c r="D142" s="36"/>
      <c r="E142" s="36">
        <v>168</v>
      </c>
      <c r="F142" s="36">
        <v>5</v>
      </c>
      <c r="G142" s="36"/>
      <c r="H142" s="36">
        <v>1</v>
      </c>
      <c r="I142" s="36"/>
      <c r="J142" s="36"/>
      <c r="K142" s="36"/>
      <c r="L142" s="36">
        <v>1</v>
      </c>
      <c r="M142" s="36"/>
      <c r="N142" s="36"/>
      <c r="O142" s="36"/>
      <c r="P142" s="36">
        <v>1</v>
      </c>
      <c r="Q142" s="40">
        <f t="shared" si="112"/>
        <v>176</v>
      </c>
    </row>
    <row r="143" spans="1:17">
      <c r="A143" s="4" t="s">
        <v>40</v>
      </c>
      <c r="B143" s="82"/>
      <c r="C143" s="3">
        <v>4</v>
      </c>
      <c r="D143" s="36"/>
      <c r="E143" s="36">
        <v>276</v>
      </c>
      <c r="F143" s="36">
        <v>9</v>
      </c>
      <c r="G143" s="36"/>
      <c r="H143" s="36">
        <v>2</v>
      </c>
      <c r="I143" s="36"/>
      <c r="J143" s="36"/>
      <c r="K143" s="36"/>
      <c r="L143" s="36">
        <v>7</v>
      </c>
      <c r="M143" s="36"/>
      <c r="N143" s="36"/>
      <c r="O143" s="36"/>
      <c r="P143" s="36">
        <v>6</v>
      </c>
      <c r="Q143" s="40">
        <f t="shared" si="112"/>
        <v>300</v>
      </c>
    </row>
    <row r="144" spans="1:17">
      <c r="A144" s="4" t="s">
        <v>40</v>
      </c>
      <c r="B144" s="82"/>
      <c r="C144" s="3">
        <v>5</v>
      </c>
      <c r="D144" s="36"/>
      <c r="E144" s="36">
        <v>133</v>
      </c>
      <c r="F144" s="36">
        <v>1</v>
      </c>
      <c r="G144" s="36"/>
      <c r="H144" s="36">
        <v>1</v>
      </c>
      <c r="I144" s="36"/>
      <c r="J144" s="36"/>
      <c r="K144" s="36"/>
      <c r="L144" s="36"/>
      <c r="M144" s="36"/>
      <c r="N144" s="36"/>
      <c r="O144" s="36"/>
      <c r="P144" s="36"/>
      <c r="Q144" s="40">
        <f t="shared" si="112"/>
        <v>135</v>
      </c>
    </row>
    <row r="145" spans="1:17" s="40" customFormat="1">
      <c r="A145" s="64"/>
      <c r="B145" s="69" t="s">
        <v>44</v>
      </c>
      <c r="C145" s="66" t="s">
        <v>18</v>
      </c>
      <c r="D145" s="67">
        <f>SUM(D140:D144)</f>
        <v>1</v>
      </c>
      <c r="E145" s="67">
        <f t="shared" ref="E145" si="223">SUM(E140:E144)</f>
        <v>814</v>
      </c>
      <c r="F145" s="67">
        <f t="shared" ref="F145" si="224">SUM(F140:F144)</f>
        <v>33</v>
      </c>
      <c r="G145" s="67">
        <f t="shared" ref="G145" si="225">SUM(G140:G144)</f>
        <v>0</v>
      </c>
      <c r="H145" s="67">
        <f t="shared" ref="H145" si="226">SUM(H140:H144)</f>
        <v>4</v>
      </c>
      <c r="I145" s="67">
        <f t="shared" ref="I145:J145" si="227">SUM(I140:I144)</f>
        <v>3</v>
      </c>
      <c r="J145" s="67">
        <f t="shared" si="227"/>
        <v>0</v>
      </c>
      <c r="K145" s="67">
        <f t="shared" ref="K145" si="228">SUM(K140:K144)</f>
        <v>0</v>
      </c>
      <c r="L145" s="67">
        <f t="shared" ref="L145" si="229">SUM(L140:L144)</f>
        <v>9</v>
      </c>
      <c r="M145" s="67">
        <f t="shared" ref="M145" si="230">SUM(M140:M144)</f>
        <v>0</v>
      </c>
      <c r="N145" s="67">
        <f t="shared" ref="N145" si="231">SUM(N140:N144)</f>
        <v>0</v>
      </c>
      <c r="O145" s="67">
        <f t="shared" ref="O145" si="232">SUM(O140:O144)</f>
        <v>0</v>
      </c>
      <c r="P145" s="67">
        <f t="shared" ref="P145" si="233">SUM(P140:P144)</f>
        <v>7</v>
      </c>
    </row>
    <row r="146" spans="1:17">
      <c r="A146" s="4" t="s">
        <v>40</v>
      </c>
      <c r="B146" s="82" t="s">
        <v>45</v>
      </c>
      <c r="C146" s="3">
        <v>1</v>
      </c>
      <c r="D146" s="36"/>
      <c r="E146" s="36"/>
      <c r="F146" s="36"/>
      <c r="G146" s="36">
        <v>31</v>
      </c>
      <c r="H146" s="36"/>
      <c r="I146" s="36"/>
      <c r="J146" s="36"/>
      <c r="K146" s="36"/>
      <c r="L146" s="36"/>
      <c r="M146" s="36"/>
      <c r="N146" s="36"/>
      <c r="O146" s="36"/>
      <c r="P146" s="36"/>
      <c r="Q146" s="40">
        <f t="shared" si="112"/>
        <v>31</v>
      </c>
    </row>
    <row r="147" spans="1:17">
      <c r="A147" s="4" t="s">
        <v>40</v>
      </c>
      <c r="B147" s="82"/>
      <c r="C147" s="3">
        <v>2</v>
      </c>
      <c r="D147" s="36"/>
      <c r="E147" s="36">
        <v>1</v>
      </c>
      <c r="F147" s="36"/>
      <c r="G147" s="36">
        <v>18</v>
      </c>
      <c r="H147" s="36"/>
      <c r="I147" s="36"/>
      <c r="J147" s="36"/>
      <c r="K147" s="36"/>
      <c r="L147" s="36"/>
      <c r="M147" s="36"/>
      <c r="N147" s="36"/>
      <c r="O147" s="36"/>
      <c r="P147" s="36"/>
      <c r="Q147" s="40">
        <f t="shared" si="112"/>
        <v>19</v>
      </c>
    </row>
    <row r="148" spans="1:17">
      <c r="A148" s="4" t="s">
        <v>40</v>
      </c>
      <c r="B148" s="82"/>
      <c r="C148" s="3">
        <v>3</v>
      </c>
      <c r="D148" s="36"/>
      <c r="E148" s="36"/>
      <c r="F148" s="36"/>
      <c r="G148" s="36">
        <v>48</v>
      </c>
      <c r="H148" s="36"/>
      <c r="I148" s="36"/>
      <c r="J148" s="36"/>
      <c r="K148" s="36"/>
      <c r="L148" s="36"/>
      <c r="M148" s="36"/>
      <c r="N148" s="36"/>
      <c r="O148" s="36"/>
      <c r="P148" s="36"/>
      <c r="Q148" s="40">
        <f t="shared" si="112"/>
        <v>48</v>
      </c>
    </row>
    <row r="149" spans="1:17">
      <c r="A149" s="4" t="s">
        <v>40</v>
      </c>
      <c r="B149" s="82"/>
      <c r="C149" s="3">
        <v>4</v>
      </c>
      <c r="D149" s="36"/>
      <c r="E149" s="36"/>
      <c r="F149" s="36"/>
      <c r="G149" s="36">
        <v>29</v>
      </c>
      <c r="H149" s="36"/>
      <c r="I149" s="36">
        <v>1</v>
      </c>
      <c r="J149" s="36"/>
      <c r="K149" s="36"/>
      <c r="L149" s="36"/>
      <c r="M149" s="36"/>
      <c r="N149" s="36"/>
      <c r="O149" s="36"/>
      <c r="P149" s="36"/>
      <c r="Q149" s="40">
        <f t="shared" si="112"/>
        <v>30</v>
      </c>
    </row>
    <row r="150" spans="1:17">
      <c r="A150" s="4" t="s">
        <v>40</v>
      </c>
      <c r="B150" s="82"/>
      <c r="C150" s="3">
        <v>5</v>
      </c>
      <c r="D150" s="36"/>
      <c r="E150" s="36">
        <v>54</v>
      </c>
      <c r="F150" s="36"/>
      <c r="G150" s="36">
        <v>41</v>
      </c>
      <c r="H150" s="36"/>
      <c r="I150" s="36">
        <v>1</v>
      </c>
      <c r="J150" s="36"/>
      <c r="K150" s="36"/>
      <c r="L150" s="36"/>
      <c r="M150" s="36">
        <v>2</v>
      </c>
      <c r="N150" s="36"/>
      <c r="O150" s="36"/>
      <c r="P150" s="36">
        <v>2</v>
      </c>
      <c r="Q150" s="40">
        <f t="shared" si="112"/>
        <v>100</v>
      </c>
    </row>
    <row r="151" spans="1:17" s="40" customFormat="1">
      <c r="A151" s="64"/>
      <c r="B151" s="69" t="s">
        <v>45</v>
      </c>
      <c r="C151" s="66" t="s">
        <v>18</v>
      </c>
      <c r="D151" s="67">
        <f>SUM(D146:D150)</f>
        <v>0</v>
      </c>
      <c r="E151" s="67">
        <f t="shared" ref="E151" si="234">SUM(E146:E150)</f>
        <v>55</v>
      </c>
      <c r="F151" s="67">
        <f t="shared" ref="F151" si="235">SUM(F146:F150)</f>
        <v>0</v>
      </c>
      <c r="G151" s="67">
        <f t="shared" ref="G151" si="236">SUM(G146:G150)</f>
        <v>167</v>
      </c>
      <c r="H151" s="67">
        <f t="shared" ref="H151" si="237">SUM(H146:H150)</f>
        <v>0</v>
      </c>
      <c r="I151" s="67">
        <f t="shared" ref="I151:J151" si="238">SUM(I146:I150)</f>
        <v>2</v>
      </c>
      <c r="J151" s="67">
        <f t="shared" si="238"/>
        <v>0</v>
      </c>
      <c r="K151" s="67">
        <f t="shared" ref="K151" si="239">SUM(K146:K150)</f>
        <v>0</v>
      </c>
      <c r="L151" s="67">
        <f t="shared" ref="L151" si="240">SUM(L146:L150)</f>
        <v>0</v>
      </c>
      <c r="M151" s="67">
        <f t="shared" ref="M151" si="241">SUM(M146:M150)</f>
        <v>2</v>
      </c>
      <c r="N151" s="67">
        <f t="shared" ref="N151" si="242">SUM(N146:N150)</f>
        <v>0</v>
      </c>
      <c r="O151" s="67">
        <f t="shared" ref="O151" si="243">SUM(O146:O150)</f>
        <v>0</v>
      </c>
      <c r="P151" s="67">
        <f t="shared" ref="P151" si="244">SUM(P146:P150)</f>
        <v>2</v>
      </c>
    </row>
    <row r="152" spans="1:17">
      <c r="A152" s="4" t="s">
        <v>40</v>
      </c>
      <c r="B152" s="82" t="s">
        <v>46</v>
      </c>
      <c r="C152" s="3">
        <v>1</v>
      </c>
      <c r="D152" s="36"/>
      <c r="E152" s="36">
        <v>53</v>
      </c>
      <c r="F152" s="36">
        <v>21</v>
      </c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40">
        <f t="shared" si="112"/>
        <v>74</v>
      </c>
    </row>
    <row r="153" spans="1:17">
      <c r="A153" s="4" t="s">
        <v>40</v>
      </c>
      <c r="B153" s="82"/>
      <c r="C153" s="3">
        <v>2</v>
      </c>
      <c r="D153" s="36"/>
      <c r="E153" s="36">
        <v>165</v>
      </c>
      <c r="F153" s="36">
        <v>35</v>
      </c>
      <c r="G153" s="36"/>
      <c r="H153" s="36"/>
      <c r="I153" s="36"/>
      <c r="J153" s="36"/>
      <c r="K153" s="36"/>
      <c r="L153" s="36"/>
      <c r="M153" s="36"/>
      <c r="N153" s="36"/>
      <c r="O153" s="36"/>
      <c r="P153" s="36">
        <v>1</v>
      </c>
      <c r="Q153" s="40">
        <f t="shared" si="112"/>
        <v>201</v>
      </c>
    </row>
    <row r="154" spans="1:17">
      <c r="A154" s="4" t="s">
        <v>40</v>
      </c>
      <c r="B154" s="82"/>
      <c r="C154" s="3">
        <v>3</v>
      </c>
      <c r="D154" s="36"/>
      <c r="E154" s="36">
        <v>168</v>
      </c>
      <c r="F154" s="36">
        <v>19</v>
      </c>
      <c r="G154" s="36"/>
      <c r="H154" s="36"/>
      <c r="I154" s="36"/>
      <c r="J154" s="36"/>
      <c r="K154" s="36"/>
      <c r="L154" s="36">
        <v>1</v>
      </c>
      <c r="M154" s="36"/>
      <c r="N154" s="36"/>
      <c r="O154" s="36"/>
      <c r="P154" s="36"/>
      <c r="Q154" s="40">
        <f t="shared" si="112"/>
        <v>188</v>
      </c>
    </row>
    <row r="155" spans="1:17">
      <c r="A155" s="4" t="s">
        <v>40</v>
      </c>
      <c r="B155" s="82"/>
      <c r="C155" s="3">
        <v>4</v>
      </c>
      <c r="D155" s="36"/>
      <c r="E155" s="36">
        <v>48</v>
      </c>
      <c r="F155" s="36">
        <v>4</v>
      </c>
      <c r="G155" s="36"/>
      <c r="H155" s="36"/>
      <c r="I155" s="36"/>
      <c r="J155" s="36">
        <v>1</v>
      </c>
      <c r="K155" s="36"/>
      <c r="L155" s="36">
        <v>2</v>
      </c>
      <c r="M155" s="36"/>
      <c r="N155" s="36"/>
      <c r="O155" s="36"/>
      <c r="P155" s="36"/>
      <c r="Q155" s="40">
        <f t="shared" si="112"/>
        <v>55</v>
      </c>
    </row>
    <row r="156" spans="1:17">
      <c r="A156" s="4" t="s">
        <v>40</v>
      </c>
      <c r="B156" s="82"/>
      <c r="C156" s="3">
        <v>5</v>
      </c>
      <c r="D156" s="36"/>
      <c r="E156" s="36">
        <v>114</v>
      </c>
      <c r="F156" s="36">
        <v>11</v>
      </c>
      <c r="G156" s="36"/>
      <c r="H156" s="36"/>
      <c r="I156" s="36"/>
      <c r="J156" s="36"/>
      <c r="K156" s="36"/>
      <c r="L156" s="36">
        <v>1</v>
      </c>
      <c r="M156" s="36"/>
      <c r="N156" s="36"/>
      <c r="O156" s="36"/>
      <c r="P156" s="36"/>
      <c r="Q156" s="40">
        <f t="shared" ref="Q156:Q232" si="245">SUM(D156:P156)</f>
        <v>126</v>
      </c>
    </row>
    <row r="157" spans="1:17" s="40" customFormat="1">
      <c r="A157" s="64"/>
      <c r="B157" s="69" t="s">
        <v>46</v>
      </c>
      <c r="C157" s="66" t="s">
        <v>18</v>
      </c>
      <c r="D157" s="67">
        <f>SUM(D152:D156)</f>
        <v>0</v>
      </c>
      <c r="E157" s="67">
        <f t="shared" ref="E157" si="246">SUM(E152:E156)</f>
        <v>548</v>
      </c>
      <c r="F157" s="67">
        <f t="shared" ref="F157" si="247">SUM(F152:F156)</f>
        <v>90</v>
      </c>
      <c r="G157" s="67">
        <f t="shared" ref="G157" si="248">SUM(G152:G156)</f>
        <v>0</v>
      </c>
      <c r="H157" s="67">
        <f t="shared" ref="H157" si="249">SUM(H152:H156)</f>
        <v>0</v>
      </c>
      <c r="I157" s="67">
        <f t="shared" ref="I157:J157" si="250">SUM(I152:I156)</f>
        <v>0</v>
      </c>
      <c r="J157" s="67">
        <f t="shared" si="250"/>
        <v>1</v>
      </c>
      <c r="K157" s="67">
        <f t="shared" ref="K157" si="251">SUM(K152:K156)</f>
        <v>0</v>
      </c>
      <c r="L157" s="67">
        <f t="shared" ref="L157" si="252">SUM(L152:L156)</f>
        <v>4</v>
      </c>
      <c r="M157" s="67">
        <f t="shared" ref="M157" si="253">SUM(M152:M156)</f>
        <v>0</v>
      </c>
      <c r="N157" s="67">
        <f t="shared" ref="N157" si="254">SUM(N152:N156)</f>
        <v>0</v>
      </c>
      <c r="O157" s="67">
        <f t="shared" ref="O157" si="255">SUM(O152:O156)</f>
        <v>0</v>
      </c>
      <c r="P157" s="67">
        <f t="shared" ref="P157" si="256">SUM(P152:P156)</f>
        <v>1</v>
      </c>
    </row>
    <row r="158" spans="1:17">
      <c r="A158" s="4" t="s">
        <v>40</v>
      </c>
      <c r="B158" s="82" t="s">
        <v>47</v>
      </c>
      <c r="C158" s="3">
        <v>1</v>
      </c>
      <c r="D158" s="36"/>
      <c r="E158" s="36">
        <v>8</v>
      </c>
      <c r="F158" s="36">
        <v>1</v>
      </c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40">
        <f t="shared" si="245"/>
        <v>9</v>
      </c>
    </row>
    <row r="159" spans="1:17">
      <c r="A159" s="4" t="s">
        <v>40</v>
      </c>
      <c r="B159" s="82"/>
      <c r="C159" s="3">
        <v>2</v>
      </c>
      <c r="D159" s="36"/>
      <c r="E159" s="36">
        <v>48</v>
      </c>
      <c r="F159" s="36">
        <v>4</v>
      </c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40">
        <f t="shared" si="245"/>
        <v>52</v>
      </c>
    </row>
    <row r="160" spans="1:17">
      <c r="A160" s="4" t="s">
        <v>40</v>
      </c>
      <c r="B160" s="82"/>
      <c r="C160" s="3">
        <v>3</v>
      </c>
      <c r="D160" s="36">
        <v>2</v>
      </c>
      <c r="E160" s="36">
        <v>48</v>
      </c>
      <c r="F160" s="36">
        <v>3</v>
      </c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40">
        <f t="shared" si="245"/>
        <v>53</v>
      </c>
    </row>
    <row r="161" spans="1:17">
      <c r="A161" s="4" t="s">
        <v>40</v>
      </c>
      <c r="B161" s="82"/>
      <c r="C161" s="3">
        <v>4</v>
      </c>
      <c r="D161" s="36"/>
      <c r="E161" s="36">
        <v>31</v>
      </c>
      <c r="F161" s="36">
        <v>1</v>
      </c>
      <c r="G161" s="36">
        <v>2</v>
      </c>
      <c r="H161" s="36">
        <v>1</v>
      </c>
      <c r="I161" s="36"/>
      <c r="J161" s="36"/>
      <c r="K161" s="36"/>
      <c r="L161" s="36">
        <v>1</v>
      </c>
      <c r="M161" s="36"/>
      <c r="N161" s="36"/>
      <c r="O161" s="36"/>
      <c r="P161" s="36"/>
      <c r="Q161" s="40">
        <f t="shared" si="245"/>
        <v>36</v>
      </c>
    </row>
    <row r="162" spans="1:17">
      <c r="A162" s="4" t="s">
        <v>40</v>
      </c>
      <c r="B162" s="82"/>
      <c r="C162" s="3">
        <v>5</v>
      </c>
      <c r="D162" s="36"/>
      <c r="E162" s="36">
        <v>125</v>
      </c>
      <c r="F162" s="36">
        <v>26</v>
      </c>
      <c r="G162" s="36"/>
      <c r="H162" s="36"/>
      <c r="I162" s="36">
        <v>1</v>
      </c>
      <c r="J162" s="36"/>
      <c r="K162" s="36"/>
      <c r="L162" s="36">
        <v>11</v>
      </c>
      <c r="M162" s="36"/>
      <c r="N162" s="36"/>
      <c r="O162" s="36">
        <v>2</v>
      </c>
      <c r="P162" s="36">
        <v>1</v>
      </c>
      <c r="Q162" s="40">
        <f t="shared" si="245"/>
        <v>166</v>
      </c>
    </row>
    <row r="163" spans="1:17" s="40" customFormat="1">
      <c r="A163" s="64"/>
      <c r="B163" s="69" t="s">
        <v>47</v>
      </c>
      <c r="C163" s="66" t="s">
        <v>18</v>
      </c>
      <c r="D163" s="67">
        <f>SUM(D158:D162)</f>
        <v>2</v>
      </c>
      <c r="E163" s="67">
        <f t="shared" ref="E163" si="257">SUM(E158:E162)</f>
        <v>260</v>
      </c>
      <c r="F163" s="67">
        <f t="shared" ref="F163" si="258">SUM(F158:F162)</f>
        <v>35</v>
      </c>
      <c r="G163" s="67">
        <f t="shared" ref="G163" si="259">SUM(G158:G162)</f>
        <v>2</v>
      </c>
      <c r="H163" s="67">
        <f t="shared" ref="H163" si="260">SUM(H158:H162)</f>
        <v>1</v>
      </c>
      <c r="I163" s="67">
        <f t="shared" ref="I163:J163" si="261">SUM(I158:I162)</f>
        <v>1</v>
      </c>
      <c r="J163" s="67">
        <f t="shared" si="261"/>
        <v>0</v>
      </c>
      <c r="K163" s="67">
        <f t="shared" ref="K163" si="262">SUM(K158:K162)</f>
        <v>0</v>
      </c>
      <c r="L163" s="67">
        <f t="shared" ref="L163" si="263">SUM(L158:L162)</f>
        <v>12</v>
      </c>
      <c r="M163" s="67">
        <f t="shared" ref="M163" si="264">SUM(M158:M162)</f>
        <v>0</v>
      </c>
      <c r="N163" s="67">
        <f t="shared" ref="N163" si="265">SUM(N158:N162)</f>
        <v>0</v>
      </c>
      <c r="O163" s="67">
        <f t="shared" ref="O163" si="266">SUM(O158:O162)</f>
        <v>2</v>
      </c>
      <c r="P163" s="67">
        <f t="shared" ref="P163" si="267">SUM(P158:P162)</f>
        <v>1</v>
      </c>
    </row>
    <row r="164" spans="1:17">
      <c r="A164" s="4" t="s">
        <v>40</v>
      </c>
      <c r="B164" s="82" t="s">
        <v>48</v>
      </c>
      <c r="C164" s="3">
        <v>1</v>
      </c>
      <c r="D164" s="36"/>
      <c r="E164" s="36">
        <v>2</v>
      </c>
      <c r="F164" s="36">
        <v>3</v>
      </c>
      <c r="G164" s="36"/>
      <c r="H164" s="36"/>
      <c r="I164" s="36"/>
      <c r="J164" s="36"/>
      <c r="K164" s="36"/>
      <c r="L164" s="36"/>
      <c r="M164" s="36">
        <v>1</v>
      </c>
      <c r="N164" s="36"/>
      <c r="O164" s="36"/>
      <c r="P164" s="36"/>
      <c r="Q164" s="40">
        <f t="shared" si="245"/>
        <v>6</v>
      </c>
    </row>
    <row r="165" spans="1:17">
      <c r="A165" s="4" t="s">
        <v>40</v>
      </c>
      <c r="B165" s="82"/>
      <c r="C165" s="3">
        <v>2</v>
      </c>
      <c r="D165" s="36"/>
      <c r="E165" s="36">
        <v>8</v>
      </c>
      <c r="F165" s="36">
        <v>4</v>
      </c>
      <c r="G165" s="36"/>
      <c r="H165" s="36"/>
      <c r="I165" s="36"/>
      <c r="J165" s="36"/>
      <c r="K165" s="36"/>
      <c r="L165" s="36"/>
      <c r="M165" s="36">
        <v>1</v>
      </c>
      <c r="N165" s="36"/>
      <c r="O165" s="36"/>
      <c r="P165" s="36"/>
      <c r="Q165" s="40">
        <f t="shared" si="245"/>
        <v>13</v>
      </c>
    </row>
    <row r="166" spans="1:17">
      <c r="A166" s="4" t="s">
        <v>40</v>
      </c>
      <c r="B166" s="82"/>
      <c r="C166" s="3">
        <v>3</v>
      </c>
      <c r="D166" s="36">
        <v>1</v>
      </c>
      <c r="E166" s="36">
        <v>50</v>
      </c>
      <c r="F166" s="36">
        <v>41</v>
      </c>
      <c r="G166" s="36">
        <v>1</v>
      </c>
      <c r="H166" s="36"/>
      <c r="I166" s="36"/>
      <c r="J166" s="36"/>
      <c r="K166" s="36"/>
      <c r="L166" s="36"/>
      <c r="M166" s="36">
        <v>2</v>
      </c>
      <c r="N166" s="36"/>
      <c r="O166" s="36"/>
      <c r="P166" s="36"/>
      <c r="Q166" s="40">
        <f t="shared" si="245"/>
        <v>95</v>
      </c>
    </row>
    <row r="167" spans="1:17">
      <c r="A167" s="4" t="s">
        <v>40</v>
      </c>
      <c r="B167" s="82"/>
      <c r="C167" s="3">
        <v>4</v>
      </c>
      <c r="D167" s="36"/>
      <c r="E167" s="36">
        <v>126</v>
      </c>
      <c r="F167" s="36">
        <v>79</v>
      </c>
      <c r="G167" s="36">
        <v>12</v>
      </c>
      <c r="H167" s="36"/>
      <c r="I167" s="36"/>
      <c r="J167" s="36"/>
      <c r="K167" s="36"/>
      <c r="L167" s="36">
        <v>5</v>
      </c>
      <c r="M167" s="36">
        <v>2</v>
      </c>
      <c r="N167" s="36"/>
      <c r="O167" s="36"/>
      <c r="P167" s="36"/>
      <c r="Q167" s="40">
        <f t="shared" si="245"/>
        <v>224</v>
      </c>
    </row>
    <row r="168" spans="1:17">
      <c r="A168" s="4" t="s">
        <v>40</v>
      </c>
      <c r="B168" s="82"/>
      <c r="C168" s="3">
        <v>5</v>
      </c>
      <c r="D168" s="36">
        <v>9</v>
      </c>
      <c r="E168" s="36">
        <v>148</v>
      </c>
      <c r="F168" s="36">
        <v>48</v>
      </c>
      <c r="G168" s="36">
        <v>23</v>
      </c>
      <c r="H168" s="36">
        <v>1</v>
      </c>
      <c r="I168" s="36"/>
      <c r="J168" s="36"/>
      <c r="K168" s="36"/>
      <c r="L168" s="36">
        <v>38</v>
      </c>
      <c r="M168" s="36">
        <v>9</v>
      </c>
      <c r="N168" s="36"/>
      <c r="O168" s="36"/>
      <c r="P168" s="36">
        <v>2</v>
      </c>
      <c r="Q168" s="40">
        <f t="shared" si="245"/>
        <v>278</v>
      </c>
    </row>
    <row r="169" spans="1:17" s="40" customFormat="1">
      <c r="A169" s="64"/>
      <c r="B169" s="69" t="s">
        <v>48</v>
      </c>
      <c r="C169" s="66" t="s">
        <v>18</v>
      </c>
      <c r="D169" s="67">
        <f>SUM(D164:D168)</f>
        <v>10</v>
      </c>
      <c r="E169" s="67">
        <f t="shared" ref="E169" si="268">SUM(E164:E168)</f>
        <v>334</v>
      </c>
      <c r="F169" s="67">
        <f t="shared" ref="F169" si="269">SUM(F164:F168)</f>
        <v>175</v>
      </c>
      <c r="G169" s="67">
        <f t="shared" ref="G169" si="270">SUM(G164:G168)</f>
        <v>36</v>
      </c>
      <c r="H169" s="67">
        <f t="shared" ref="H169" si="271">SUM(H164:H168)</f>
        <v>1</v>
      </c>
      <c r="I169" s="67">
        <f t="shared" ref="I169:J169" si="272">SUM(I164:I168)</f>
        <v>0</v>
      </c>
      <c r="J169" s="67">
        <f t="shared" si="272"/>
        <v>0</v>
      </c>
      <c r="K169" s="67">
        <f t="shared" ref="K169" si="273">SUM(K164:K168)</f>
        <v>0</v>
      </c>
      <c r="L169" s="67">
        <f t="shared" ref="L169" si="274">SUM(L164:L168)</f>
        <v>43</v>
      </c>
      <c r="M169" s="67">
        <f t="shared" ref="M169" si="275">SUM(M164:M168)</f>
        <v>15</v>
      </c>
      <c r="N169" s="67">
        <f t="shared" ref="N169" si="276">SUM(N164:N168)</f>
        <v>0</v>
      </c>
      <c r="O169" s="67">
        <f t="shared" ref="O169" si="277">SUM(O164:O168)</f>
        <v>0</v>
      </c>
      <c r="P169" s="67">
        <f t="shared" ref="P169" si="278">SUM(P164:P168)</f>
        <v>2</v>
      </c>
    </row>
    <row r="170" spans="1:17">
      <c r="A170" s="4" t="s">
        <v>40</v>
      </c>
      <c r="B170" s="82" t="s">
        <v>49</v>
      </c>
      <c r="C170" s="3">
        <v>1</v>
      </c>
      <c r="D170" s="36"/>
      <c r="E170" s="36"/>
      <c r="F170" s="36"/>
      <c r="G170" s="36">
        <v>26</v>
      </c>
      <c r="H170" s="36"/>
      <c r="I170" s="36"/>
      <c r="J170" s="36"/>
      <c r="K170" s="36"/>
      <c r="L170" s="36"/>
      <c r="M170" s="36"/>
      <c r="N170" s="36"/>
      <c r="O170" s="36"/>
      <c r="P170" s="36"/>
      <c r="Q170" s="40">
        <f t="shared" si="245"/>
        <v>26</v>
      </c>
    </row>
    <row r="171" spans="1:17">
      <c r="A171" s="4" t="s">
        <v>40</v>
      </c>
      <c r="B171" s="82"/>
      <c r="C171" s="3">
        <v>2</v>
      </c>
      <c r="D171" s="36"/>
      <c r="E171" s="36"/>
      <c r="F171" s="36"/>
      <c r="G171" s="36">
        <v>13</v>
      </c>
      <c r="H171" s="36"/>
      <c r="I171" s="36"/>
      <c r="J171" s="36"/>
      <c r="K171" s="36"/>
      <c r="L171" s="36"/>
      <c r="M171" s="36"/>
      <c r="N171" s="36"/>
      <c r="O171" s="36"/>
      <c r="P171" s="36"/>
      <c r="Q171" s="40">
        <f t="shared" si="245"/>
        <v>13</v>
      </c>
    </row>
    <row r="172" spans="1:17">
      <c r="A172" s="4" t="s">
        <v>40</v>
      </c>
      <c r="B172" s="82"/>
      <c r="C172" s="3">
        <v>3</v>
      </c>
      <c r="D172" s="36">
        <v>3</v>
      </c>
      <c r="E172" s="36"/>
      <c r="F172" s="36"/>
      <c r="G172" s="36">
        <v>38</v>
      </c>
      <c r="H172" s="36"/>
      <c r="I172" s="36"/>
      <c r="J172" s="36"/>
      <c r="K172" s="36"/>
      <c r="L172" s="36"/>
      <c r="M172" s="36">
        <v>3</v>
      </c>
      <c r="N172" s="36"/>
      <c r="O172" s="36"/>
      <c r="P172" s="36"/>
      <c r="Q172" s="40">
        <f t="shared" si="245"/>
        <v>44</v>
      </c>
    </row>
    <row r="173" spans="1:17">
      <c r="A173" s="4" t="s">
        <v>40</v>
      </c>
      <c r="B173" s="82"/>
      <c r="C173" s="3">
        <v>4</v>
      </c>
      <c r="D173" s="36">
        <v>2</v>
      </c>
      <c r="E173" s="36"/>
      <c r="F173" s="36"/>
      <c r="G173" s="36">
        <v>46</v>
      </c>
      <c r="H173" s="36"/>
      <c r="I173" s="36"/>
      <c r="J173" s="36"/>
      <c r="K173" s="36"/>
      <c r="L173" s="36"/>
      <c r="M173" s="36">
        <v>5</v>
      </c>
      <c r="N173" s="36"/>
      <c r="O173" s="36"/>
      <c r="P173" s="36"/>
      <c r="Q173" s="40">
        <f t="shared" si="245"/>
        <v>53</v>
      </c>
    </row>
    <row r="174" spans="1:17">
      <c r="A174" s="4" t="s">
        <v>40</v>
      </c>
      <c r="B174" s="82"/>
      <c r="C174" s="3">
        <v>5</v>
      </c>
      <c r="D174" s="36">
        <v>8</v>
      </c>
      <c r="E174" s="36"/>
      <c r="F174" s="36">
        <v>3</v>
      </c>
      <c r="G174" s="36">
        <v>55</v>
      </c>
      <c r="H174" s="36"/>
      <c r="I174" s="36">
        <v>1</v>
      </c>
      <c r="J174" s="36"/>
      <c r="K174" s="36"/>
      <c r="L174" s="36"/>
      <c r="M174" s="36">
        <v>11</v>
      </c>
      <c r="N174" s="36"/>
      <c r="O174" s="36"/>
      <c r="P174" s="36"/>
      <c r="Q174" s="40">
        <f t="shared" si="245"/>
        <v>78</v>
      </c>
    </row>
    <row r="175" spans="1:17" s="40" customFormat="1">
      <c r="A175" s="64"/>
      <c r="B175" s="69" t="s">
        <v>49</v>
      </c>
      <c r="C175" s="66" t="s">
        <v>18</v>
      </c>
      <c r="D175" s="67">
        <f>SUM(D170:D174)</f>
        <v>13</v>
      </c>
      <c r="E175" s="67">
        <f t="shared" ref="E175" si="279">SUM(E170:E174)</f>
        <v>0</v>
      </c>
      <c r="F175" s="67">
        <f t="shared" ref="F175" si="280">SUM(F170:F174)</f>
        <v>3</v>
      </c>
      <c r="G175" s="67">
        <f t="shared" ref="G175" si="281">SUM(G170:G174)</f>
        <v>178</v>
      </c>
      <c r="H175" s="67">
        <f t="shared" ref="H175" si="282">SUM(H170:H174)</f>
        <v>0</v>
      </c>
      <c r="I175" s="67">
        <f t="shared" ref="I175:J175" si="283">SUM(I170:I174)</f>
        <v>1</v>
      </c>
      <c r="J175" s="67">
        <f t="shared" si="283"/>
        <v>0</v>
      </c>
      <c r="K175" s="67">
        <f t="shared" ref="K175" si="284">SUM(K170:K174)</f>
        <v>0</v>
      </c>
      <c r="L175" s="67">
        <f t="shared" ref="L175" si="285">SUM(L170:L174)</f>
        <v>0</v>
      </c>
      <c r="M175" s="67">
        <f t="shared" ref="M175" si="286">SUM(M170:M174)</f>
        <v>19</v>
      </c>
      <c r="N175" s="67">
        <f t="shared" ref="N175" si="287">SUM(N170:N174)</f>
        <v>0</v>
      </c>
      <c r="O175" s="67">
        <f t="shared" ref="O175" si="288">SUM(O170:O174)</f>
        <v>0</v>
      </c>
      <c r="P175" s="67">
        <f t="shared" ref="P175" si="289">SUM(P170:P174)</f>
        <v>0</v>
      </c>
    </row>
    <row r="176" spans="1:17">
      <c r="A176" s="4" t="s">
        <v>40</v>
      </c>
      <c r="B176" s="82" t="s">
        <v>50</v>
      </c>
      <c r="C176" s="3">
        <v>1</v>
      </c>
      <c r="D176" s="36"/>
      <c r="E176" s="36">
        <v>1</v>
      </c>
      <c r="F176" s="36"/>
      <c r="G176" s="36">
        <v>1</v>
      </c>
      <c r="H176" s="36"/>
      <c r="I176" s="36"/>
      <c r="J176" s="36"/>
      <c r="K176" s="36"/>
      <c r="L176" s="36"/>
      <c r="M176" s="36"/>
      <c r="N176" s="36"/>
      <c r="O176" s="36"/>
      <c r="P176" s="36"/>
      <c r="Q176" s="40">
        <f t="shared" si="245"/>
        <v>2</v>
      </c>
    </row>
    <row r="177" spans="1:17">
      <c r="A177" s="4" t="s">
        <v>40</v>
      </c>
      <c r="B177" s="82"/>
      <c r="C177" s="3">
        <v>2</v>
      </c>
      <c r="D177" s="36"/>
      <c r="E177" s="36"/>
      <c r="F177" s="36"/>
      <c r="G177" s="36">
        <v>10</v>
      </c>
      <c r="H177" s="36"/>
      <c r="I177" s="36"/>
      <c r="J177" s="36"/>
      <c r="K177" s="36"/>
      <c r="L177" s="36"/>
      <c r="M177" s="36">
        <v>2</v>
      </c>
      <c r="N177" s="36"/>
      <c r="O177" s="36"/>
      <c r="P177" s="36"/>
      <c r="Q177" s="40">
        <f t="shared" si="245"/>
        <v>12</v>
      </c>
    </row>
    <row r="178" spans="1:17">
      <c r="A178" s="4" t="s">
        <v>40</v>
      </c>
      <c r="B178" s="82"/>
      <c r="C178" s="3">
        <v>3</v>
      </c>
      <c r="D178" s="36">
        <v>1</v>
      </c>
      <c r="E178" s="36"/>
      <c r="F178" s="36"/>
      <c r="G178" s="36">
        <v>10</v>
      </c>
      <c r="H178" s="36"/>
      <c r="I178" s="36"/>
      <c r="J178" s="36"/>
      <c r="K178" s="36"/>
      <c r="L178" s="36"/>
      <c r="M178" s="36">
        <v>1</v>
      </c>
      <c r="N178" s="36"/>
      <c r="O178" s="36"/>
      <c r="P178" s="36"/>
      <c r="Q178" s="40">
        <f t="shared" si="245"/>
        <v>12</v>
      </c>
    </row>
    <row r="179" spans="1:17">
      <c r="A179" s="4" t="s">
        <v>40</v>
      </c>
      <c r="B179" s="82"/>
      <c r="C179" s="3">
        <v>4</v>
      </c>
      <c r="D179" s="36">
        <v>4</v>
      </c>
      <c r="E179" s="36"/>
      <c r="F179" s="36"/>
      <c r="G179" s="36">
        <v>7</v>
      </c>
      <c r="H179" s="36"/>
      <c r="I179" s="36"/>
      <c r="J179" s="36"/>
      <c r="K179" s="36"/>
      <c r="L179" s="36"/>
      <c r="M179" s="36">
        <v>3</v>
      </c>
      <c r="N179" s="36"/>
      <c r="O179" s="36"/>
      <c r="P179" s="36"/>
      <c r="Q179" s="40">
        <f t="shared" si="245"/>
        <v>14</v>
      </c>
    </row>
    <row r="180" spans="1:17">
      <c r="A180" s="4" t="s">
        <v>40</v>
      </c>
      <c r="B180" s="82"/>
      <c r="C180" s="3">
        <v>5</v>
      </c>
      <c r="D180" s="36">
        <v>9</v>
      </c>
      <c r="E180" s="36">
        <v>1</v>
      </c>
      <c r="F180" s="36"/>
      <c r="G180" s="36">
        <v>10</v>
      </c>
      <c r="H180" s="36"/>
      <c r="I180" s="36"/>
      <c r="J180" s="36"/>
      <c r="K180" s="36"/>
      <c r="L180" s="36">
        <v>1</v>
      </c>
      <c r="M180" s="36">
        <v>4</v>
      </c>
      <c r="N180" s="36"/>
      <c r="O180" s="36"/>
      <c r="P180" s="36"/>
      <c r="Q180" s="40">
        <f t="shared" si="245"/>
        <v>25</v>
      </c>
    </row>
    <row r="181" spans="1:17" s="40" customFormat="1">
      <c r="A181" s="64"/>
      <c r="B181" s="69" t="s">
        <v>50</v>
      </c>
      <c r="C181" s="66" t="s">
        <v>18</v>
      </c>
      <c r="D181" s="67">
        <f>SUM(D176:D180)</f>
        <v>14</v>
      </c>
      <c r="E181" s="67">
        <f t="shared" ref="E181" si="290">SUM(E176:E180)</f>
        <v>2</v>
      </c>
      <c r="F181" s="67">
        <f t="shared" ref="F181" si="291">SUM(F176:F180)</f>
        <v>0</v>
      </c>
      <c r="G181" s="67">
        <f t="shared" ref="G181" si="292">SUM(G176:G180)</f>
        <v>38</v>
      </c>
      <c r="H181" s="67">
        <f t="shared" ref="H181" si="293">SUM(H176:H180)</f>
        <v>0</v>
      </c>
      <c r="I181" s="67">
        <f t="shared" ref="I181:J181" si="294">SUM(I176:I180)</f>
        <v>0</v>
      </c>
      <c r="J181" s="67">
        <f t="shared" si="294"/>
        <v>0</v>
      </c>
      <c r="K181" s="67">
        <f t="shared" ref="K181" si="295">SUM(K176:K180)</f>
        <v>0</v>
      </c>
      <c r="L181" s="67">
        <f t="shared" ref="L181" si="296">SUM(L176:L180)</f>
        <v>1</v>
      </c>
      <c r="M181" s="67">
        <f t="shared" ref="M181" si="297">SUM(M176:M180)</f>
        <v>10</v>
      </c>
      <c r="N181" s="67">
        <f t="shared" ref="N181" si="298">SUM(N176:N180)</f>
        <v>0</v>
      </c>
      <c r="O181" s="67">
        <f t="shared" ref="O181" si="299">SUM(O176:O180)</f>
        <v>0</v>
      </c>
      <c r="P181" s="67">
        <f t="shared" ref="P181" si="300">SUM(P176:P180)</f>
        <v>0</v>
      </c>
    </row>
    <row r="182" spans="1:17">
      <c r="A182" s="4" t="s">
        <v>40</v>
      </c>
      <c r="B182" s="78" t="s">
        <v>51</v>
      </c>
      <c r="C182" s="3">
        <v>1</v>
      </c>
      <c r="D182" s="36"/>
      <c r="E182" s="36"/>
      <c r="F182" s="36"/>
      <c r="G182" s="36">
        <v>6</v>
      </c>
      <c r="H182" s="36"/>
      <c r="I182" s="36"/>
      <c r="J182" s="36"/>
      <c r="K182" s="36"/>
      <c r="L182" s="36"/>
      <c r="M182" s="36">
        <v>1</v>
      </c>
      <c r="N182" s="36"/>
      <c r="O182" s="36"/>
      <c r="P182" s="36"/>
      <c r="Q182" s="40">
        <f t="shared" si="245"/>
        <v>7</v>
      </c>
    </row>
    <row r="183" spans="1:17">
      <c r="A183" s="4" t="s">
        <v>40</v>
      </c>
      <c r="B183" s="79"/>
      <c r="C183" s="3">
        <v>2</v>
      </c>
      <c r="D183" s="36"/>
      <c r="E183" s="36"/>
      <c r="F183" s="36"/>
      <c r="G183" s="36">
        <v>8</v>
      </c>
      <c r="H183" s="36"/>
      <c r="I183" s="36"/>
      <c r="J183" s="36"/>
      <c r="K183" s="36"/>
      <c r="L183" s="36"/>
      <c r="M183" s="36"/>
      <c r="N183" s="36"/>
      <c r="O183" s="36"/>
      <c r="P183" s="36"/>
      <c r="Q183" s="40">
        <f t="shared" si="245"/>
        <v>8</v>
      </c>
    </row>
    <row r="184" spans="1:17">
      <c r="A184" s="4" t="s">
        <v>40</v>
      </c>
      <c r="B184" s="79"/>
      <c r="C184" s="3">
        <v>3</v>
      </c>
      <c r="D184" s="36">
        <v>3</v>
      </c>
      <c r="E184" s="36">
        <v>1</v>
      </c>
      <c r="F184" s="36"/>
      <c r="G184" s="36">
        <v>3</v>
      </c>
      <c r="H184" s="36"/>
      <c r="I184" s="36"/>
      <c r="J184" s="36"/>
      <c r="K184" s="36"/>
      <c r="L184" s="36">
        <v>2</v>
      </c>
      <c r="M184" s="36"/>
      <c r="N184" s="36"/>
      <c r="O184" s="36"/>
      <c r="P184" s="36"/>
      <c r="Q184" s="40">
        <f t="shared" si="245"/>
        <v>9</v>
      </c>
    </row>
    <row r="185" spans="1:17">
      <c r="A185" s="4" t="s">
        <v>40</v>
      </c>
      <c r="B185" s="79"/>
      <c r="C185" s="3">
        <v>4</v>
      </c>
      <c r="D185" s="36">
        <v>4</v>
      </c>
      <c r="E185" s="36"/>
      <c r="F185" s="36"/>
      <c r="G185" s="36">
        <v>24</v>
      </c>
      <c r="H185" s="36"/>
      <c r="I185" s="36"/>
      <c r="J185" s="36"/>
      <c r="K185" s="36"/>
      <c r="L185" s="36"/>
      <c r="M185" s="36">
        <v>4</v>
      </c>
      <c r="N185" s="36"/>
      <c r="O185" s="36"/>
      <c r="P185" s="36"/>
      <c r="Q185" s="40">
        <f t="shared" si="245"/>
        <v>32</v>
      </c>
    </row>
    <row r="186" spans="1:17" s="40" customFormat="1">
      <c r="A186" s="4" t="s">
        <v>40</v>
      </c>
      <c r="B186" s="80"/>
      <c r="C186" s="3">
        <v>5</v>
      </c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40" t="s">
        <v>52</v>
      </c>
    </row>
    <row r="187" spans="1:17" s="40" customFormat="1">
      <c r="A187" s="64"/>
      <c r="B187" s="69" t="s">
        <v>51</v>
      </c>
      <c r="C187" s="66" t="s">
        <v>18</v>
      </c>
      <c r="D187" s="67">
        <f t="shared" ref="D187:I187" si="301">SUM(D182:D185)</f>
        <v>7</v>
      </c>
      <c r="E187" s="67">
        <f t="shared" si="301"/>
        <v>1</v>
      </c>
      <c r="F187" s="67">
        <f t="shared" si="301"/>
        <v>0</v>
      </c>
      <c r="G187" s="67">
        <f t="shared" si="301"/>
        <v>41</v>
      </c>
      <c r="H187" s="67">
        <f t="shared" si="301"/>
        <v>0</v>
      </c>
      <c r="I187" s="67">
        <f t="shared" si="301"/>
        <v>0</v>
      </c>
      <c r="J187" s="67">
        <f>SUM(J181:J185)</f>
        <v>0</v>
      </c>
      <c r="K187" s="67">
        <f t="shared" ref="K187:P187" si="302">SUM(K182:K185)</f>
        <v>0</v>
      </c>
      <c r="L187" s="67">
        <f t="shared" si="302"/>
        <v>2</v>
      </c>
      <c r="M187" s="67">
        <f t="shared" si="302"/>
        <v>5</v>
      </c>
      <c r="N187" s="67">
        <f t="shared" si="302"/>
        <v>0</v>
      </c>
      <c r="O187" s="67">
        <f t="shared" si="302"/>
        <v>0</v>
      </c>
      <c r="P187" s="67">
        <f t="shared" si="302"/>
        <v>0</v>
      </c>
    </row>
    <row r="188" spans="1:17" s="40" customFormat="1">
      <c r="A188" s="4" t="s">
        <v>40</v>
      </c>
      <c r="B188" s="78" t="s">
        <v>53</v>
      </c>
      <c r="C188" s="3">
        <v>1</v>
      </c>
      <c r="D188" s="36"/>
      <c r="E188" s="36">
        <v>20</v>
      </c>
      <c r="F188" s="36">
        <v>5</v>
      </c>
      <c r="G188" s="36"/>
      <c r="H188" s="36"/>
      <c r="I188" s="36">
        <v>1</v>
      </c>
      <c r="J188" s="36"/>
      <c r="K188" s="36"/>
      <c r="L188" s="36"/>
      <c r="M188" s="36">
        <v>1</v>
      </c>
      <c r="N188" s="36"/>
      <c r="O188" s="36"/>
      <c r="P188" s="36"/>
      <c r="Q188" s="40">
        <f t="shared" si="245"/>
        <v>27</v>
      </c>
    </row>
    <row r="189" spans="1:17" s="40" customFormat="1">
      <c r="A189" s="4" t="s">
        <v>40</v>
      </c>
      <c r="B189" s="79"/>
      <c r="C189" s="3">
        <v>2</v>
      </c>
      <c r="D189" s="36"/>
      <c r="E189" s="36">
        <v>46</v>
      </c>
      <c r="F189" s="36">
        <v>7</v>
      </c>
      <c r="G189" s="36"/>
      <c r="H189" s="36"/>
      <c r="I189" s="36"/>
      <c r="J189" s="36"/>
      <c r="K189" s="36"/>
      <c r="L189" s="36"/>
      <c r="M189" s="36">
        <v>2</v>
      </c>
      <c r="N189" s="36"/>
      <c r="O189" s="36"/>
      <c r="P189" s="36"/>
      <c r="Q189" s="40">
        <f t="shared" si="245"/>
        <v>55</v>
      </c>
    </row>
    <row r="190" spans="1:17" s="40" customFormat="1">
      <c r="A190" s="4" t="s">
        <v>40</v>
      </c>
      <c r="B190" s="79"/>
      <c r="C190" s="3">
        <v>3</v>
      </c>
      <c r="D190" s="36">
        <v>1</v>
      </c>
      <c r="E190" s="36">
        <v>58</v>
      </c>
      <c r="F190" s="36">
        <v>7</v>
      </c>
      <c r="G190" s="36">
        <v>1</v>
      </c>
      <c r="H190" s="36"/>
      <c r="I190" s="36"/>
      <c r="J190" s="36"/>
      <c r="K190" s="36"/>
      <c r="L190" s="36">
        <v>2</v>
      </c>
      <c r="M190" s="36">
        <v>2</v>
      </c>
      <c r="N190" s="36"/>
      <c r="O190" s="36"/>
      <c r="P190" s="36">
        <v>1</v>
      </c>
      <c r="Q190" s="40">
        <f t="shared" si="245"/>
        <v>72</v>
      </c>
    </row>
    <row r="191" spans="1:17" s="40" customFormat="1">
      <c r="A191" s="4" t="s">
        <v>40</v>
      </c>
      <c r="B191" s="79"/>
      <c r="C191" s="3">
        <v>4</v>
      </c>
      <c r="D191" s="36">
        <v>5</v>
      </c>
      <c r="E191" s="36">
        <v>14</v>
      </c>
      <c r="F191" s="36">
        <v>3</v>
      </c>
      <c r="G191" s="36">
        <v>19</v>
      </c>
      <c r="H191" s="36"/>
      <c r="I191" s="36"/>
      <c r="J191" s="36"/>
      <c r="K191" s="36"/>
      <c r="L191" s="36">
        <v>8</v>
      </c>
      <c r="M191" s="36">
        <v>3</v>
      </c>
      <c r="N191" s="36"/>
      <c r="O191" s="36"/>
      <c r="P191" s="36"/>
      <c r="Q191" s="40">
        <f t="shared" si="245"/>
        <v>52</v>
      </c>
    </row>
    <row r="192" spans="1:17" s="40" customFormat="1">
      <c r="A192" s="4" t="s">
        <v>40</v>
      </c>
      <c r="B192" s="80"/>
      <c r="C192" s="3">
        <v>5</v>
      </c>
      <c r="D192" s="36">
        <v>5</v>
      </c>
      <c r="E192" s="36">
        <v>40</v>
      </c>
      <c r="F192" s="36">
        <v>6</v>
      </c>
      <c r="G192" s="36">
        <v>11</v>
      </c>
      <c r="H192" s="36"/>
      <c r="I192" s="36">
        <v>1</v>
      </c>
      <c r="J192" s="36"/>
      <c r="K192" s="36"/>
      <c r="L192" s="36">
        <v>29</v>
      </c>
      <c r="M192" s="36">
        <v>21</v>
      </c>
      <c r="N192" s="36">
        <v>1</v>
      </c>
      <c r="O192" s="36">
        <v>1</v>
      </c>
      <c r="P192" s="36">
        <v>3</v>
      </c>
      <c r="Q192" s="40">
        <f t="shared" si="245"/>
        <v>118</v>
      </c>
    </row>
    <row r="193" spans="1:17" s="40" customFormat="1">
      <c r="A193" s="64"/>
      <c r="B193" s="69" t="s">
        <v>53</v>
      </c>
      <c r="C193" s="66" t="s">
        <v>18</v>
      </c>
      <c r="D193" s="67">
        <f>SUM(D188:D192)</f>
        <v>11</v>
      </c>
      <c r="E193" s="67">
        <f t="shared" ref="E193" si="303">SUM(E188:E192)</f>
        <v>178</v>
      </c>
      <c r="F193" s="67">
        <f t="shared" ref="F193" si="304">SUM(F188:F192)</f>
        <v>28</v>
      </c>
      <c r="G193" s="67">
        <f t="shared" ref="G193" si="305">SUM(G188:G192)</f>
        <v>31</v>
      </c>
      <c r="H193" s="67">
        <f t="shared" ref="H193" si="306">SUM(H188:H192)</f>
        <v>0</v>
      </c>
      <c r="I193" s="67">
        <f t="shared" ref="I193:J193" si="307">SUM(I188:I192)</f>
        <v>2</v>
      </c>
      <c r="J193" s="67">
        <f t="shared" si="307"/>
        <v>0</v>
      </c>
      <c r="K193" s="67">
        <f t="shared" ref="K193" si="308">SUM(K188:K192)</f>
        <v>0</v>
      </c>
      <c r="L193" s="67">
        <f t="shared" ref="L193" si="309">SUM(L188:L192)</f>
        <v>39</v>
      </c>
      <c r="M193" s="67">
        <f t="shared" ref="M193" si="310">SUM(M188:M192)</f>
        <v>29</v>
      </c>
      <c r="N193" s="67">
        <f t="shared" ref="N193" si="311">SUM(N188:N192)</f>
        <v>1</v>
      </c>
      <c r="O193" s="67">
        <f t="shared" ref="O193" si="312">SUM(O188:O192)</f>
        <v>1</v>
      </c>
      <c r="P193" s="67">
        <f t="shared" ref="P193" si="313">SUM(P188:P192)</f>
        <v>4</v>
      </c>
    </row>
    <row r="194" spans="1:17">
      <c r="A194" s="54" t="s">
        <v>54</v>
      </c>
      <c r="B194" s="81" t="s">
        <v>55</v>
      </c>
      <c r="C194" s="55">
        <v>1</v>
      </c>
      <c r="D194" s="37"/>
      <c r="E194" s="37"/>
      <c r="F194" s="37"/>
      <c r="G194" s="37">
        <v>1</v>
      </c>
      <c r="H194" s="37"/>
      <c r="I194" s="37"/>
      <c r="J194" s="37"/>
      <c r="K194" s="37"/>
      <c r="L194" s="37"/>
      <c r="M194" s="37"/>
      <c r="N194" s="37"/>
      <c r="O194" s="37"/>
      <c r="P194" s="37"/>
      <c r="Q194" s="40">
        <f t="shared" si="245"/>
        <v>1</v>
      </c>
    </row>
    <row r="195" spans="1:17">
      <c r="A195" s="54" t="s">
        <v>54</v>
      </c>
      <c r="B195" s="81"/>
      <c r="C195" s="55">
        <v>2</v>
      </c>
      <c r="D195" s="37"/>
      <c r="E195" s="37">
        <v>3</v>
      </c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40">
        <f t="shared" si="245"/>
        <v>3</v>
      </c>
    </row>
    <row r="196" spans="1:17">
      <c r="A196" s="54" t="s">
        <v>54</v>
      </c>
      <c r="B196" s="81"/>
      <c r="C196" s="55">
        <v>3</v>
      </c>
      <c r="D196" s="37"/>
      <c r="E196" s="37">
        <v>1</v>
      </c>
      <c r="F196" s="37">
        <v>9</v>
      </c>
      <c r="G196" s="37"/>
      <c r="H196" s="37"/>
      <c r="I196" s="37"/>
      <c r="J196" s="37"/>
      <c r="K196" s="37"/>
      <c r="L196" s="37"/>
      <c r="M196" s="37">
        <v>5</v>
      </c>
      <c r="N196" s="37"/>
      <c r="O196" s="37"/>
      <c r="P196" s="37">
        <v>1</v>
      </c>
      <c r="Q196" s="40">
        <f t="shared" si="245"/>
        <v>16</v>
      </c>
    </row>
    <row r="197" spans="1:17">
      <c r="A197" s="54" t="s">
        <v>54</v>
      </c>
      <c r="B197" s="81"/>
      <c r="C197" s="55">
        <v>4</v>
      </c>
      <c r="D197" s="37"/>
      <c r="E197" s="37">
        <v>2</v>
      </c>
      <c r="F197" s="37">
        <v>4</v>
      </c>
      <c r="G197" s="37"/>
      <c r="H197" s="37"/>
      <c r="I197" s="37">
        <v>1</v>
      </c>
      <c r="J197" s="37"/>
      <c r="K197" s="37"/>
      <c r="L197" s="37">
        <v>3</v>
      </c>
      <c r="M197" s="37">
        <v>4</v>
      </c>
      <c r="N197" s="37"/>
      <c r="O197" s="37"/>
      <c r="P197" s="37"/>
      <c r="Q197" s="40">
        <f t="shared" si="245"/>
        <v>14</v>
      </c>
    </row>
    <row r="198" spans="1:17">
      <c r="A198" s="54" t="s">
        <v>54</v>
      </c>
      <c r="B198" s="81"/>
      <c r="C198" s="55">
        <v>5</v>
      </c>
      <c r="D198" s="37">
        <v>2</v>
      </c>
      <c r="E198" s="37">
        <v>16</v>
      </c>
      <c r="F198" s="37">
        <v>15</v>
      </c>
      <c r="G198" s="37"/>
      <c r="H198" s="37"/>
      <c r="I198" s="37"/>
      <c r="J198" s="37"/>
      <c r="K198" s="37"/>
      <c r="L198" s="37">
        <v>16</v>
      </c>
      <c r="M198" s="37">
        <v>7</v>
      </c>
      <c r="N198" s="37"/>
      <c r="O198" s="37">
        <v>1</v>
      </c>
      <c r="P198" s="37">
        <v>1</v>
      </c>
      <c r="Q198" s="40">
        <f t="shared" si="245"/>
        <v>58</v>
      </c>
    </row>
    <row r="199" spans="1:17" s="40" customFormat="1">
      <c r="A199" s="64"/>
      <c r="B199" s="69" t="s">
        <v>55</v>
      </c>
      <c r="C199" s="66" t="s">
        <v>18</v>
      </c>
      <c r="D199" s="67">
        <f>SUM(D194:D198)</f>
        <v>2</v>
      </c>
      <c r="E199" s="67">
        <f t="shared" ref="E199" si="314">SUM(E194:E198)</f>
        <v>22</v>
      </c>
      <c r="F199" s="67">
        <f t="shared" ref="F199" si="315">SUM(F194:F198)</f>
        <v>28</v>
      </c>
      <c r="G199" s="67">
        <f t="shared" ref="G199" si="316">SUM(G194:G198)</f>
        <v>1</v>
      </c>
      <c r="H199" s="67">
        <f t="shared" ref="H199" si="317">SUM(H194:H198)</f>
        <v>0</v>
      </c>
      <c r="I199" s="67">
        <f t="shared" ref="I199:J199" si="318">SUM(I194:I198)</f>
        <v>1</v>
      </c>
      <c r="J199" s="67">
        <f t="shared" si="318"/>
        <v>0</v>
      </c>
      <c r="K199" s="67">
        <f t="shared" ref="K199" si="319">SUM(K194:K198)</f>
        <v>0</v>
      </c>
      <c r="L199" s="67">
        <f t="shared" ref="L199" si="320">SUM(L194:L198)</f>
        <v>19</v>
      </c>
      <c r="M199" s="67">
        <f t="shared" ref="M199" si="321">SUM(M194:M198)</f>
        <v>16</v>
      </c>
      <c r="N199" s="67">
        <f t="shared" ref="N199" si="322">SUM(N194:N198)</f>
        <v>0</v>
      </c>
      <c r="O199" s="67">
        <f t="shared" ref="O199" si="323">SUM(O194:O198)</f>
        <v>1</v>
      </c>
      <c r="P199" s="67">
        <f t="shared" ref="P199" si="324">SUM(P194:P198)</f>
        <v>2</v>
      </c>
    </row>
    <row r="200" spans="1:17">
      <c r="A200" s="54" t="s">
        <v>54</v>
      </c>
      <c r="B200" s="81" t="s">
        <v>56</v>
      </c>
      <c r="C200" s="55">
        <v>1</v>
      </c>
      <c r="D200" s="37">
        <v>1</v>
      </c>
      <c r="E200" s="37">
        <v>5</v>
      </c>
      <c r="F200" s="37">
        <v>7</v>
      </c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40">
        <f t="shared" si="245"/>
        <v>13</v>
      </c>
    </row>
    <row r="201" spans="1:17">
      <c r="A201" s="54" t="s">
        <v>54</v>
      </c>
      <c r="B201" s="81"/>
      <c r="C201" s="55">
        <v>2</v>
      </c>
      <c r="D201" s="37"/>
      <c r="E201" s="37">
        <v>4</v>
      </c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40">
        <f t="shared" si="245"/>
        <v>4</v>
      </c>
    </row>
    <row r="202" spans="1:17">
      <c r="A202" s="54" t="s">
        <v>54</v>
      </c>
      <c r="B202" s="81"/>
      <c r="C202" s="55">
        <v>3</v>
      </c>
      <c r="D202" s="37">
        <v>2</v>
      </c>
      <c r="E202" s="37">
        <v>1</v>
      </c>
      <c r="F202" s="37">
        <v>2</v>
      </c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40">
        <f t="shared" si="245"/>
        <v>5</v>
      </c>
    </row>
    <row r="203" spans="1:17">
      <c r="A203" s="54" t="s">
        <v>54</v>
      </c>
      <c r="B203" s="81"/>
      <c r="C203" s="55">
        <v>4</v>
      </c>
      <c r="D203" s="37">
        <v>1</v>
      </c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40">
        <f t="shared" si="245"/>
        <v>1</v>
      </c>
    </row>
    <row r="204" spans="1:17">
      <c r="A204" s="54" t="s">
        <v>54</v>
      </c>
      <c r="B204" s="81"/>
      <c r="C204" s="55">
        <v>5</v>
      </c>
      <c r="D204" s="37">
        <v>3</v>
      </c>
      <c r="E204" s="37">
        <v>1</v>
      </c>
      <c r="F204" s="37">
        <v>3</v>
      </c>
      <c r="G204" s="37"/>
      <c r="H204" s="37"/>
      <c r="I204" s="37"/>
      <c r="J204" s="37"/>
      <c r="K204" s="37"/>
      <c r="L204" s="37"/>
      <c r="M204" s="37">
        <v>6</v>
      </c>
      <c r="N204" s="37"/>
      <c r="O204" s="37"/>
      <c r="P204" s="37"/>
      <c r="Q204" s="40">
        <f t="shared" si="245"/>
        <v>13</v>
      </c>
    </row>
    <row r="205" spans="1:17" s="40" customFormat="1">
      <c r="A205" s="64"/>
      <c r="B205" s="69" t="s">
        <v>56</v>
      </c>
      <c r="C205" s="66" t="s">
        <v>18</v>
      </c>
      <c r="D205" s="67">
        <f>SUM(D200:D204)</f>
        <v>7</v>
      </c>
      <c r="E205" s="67">
        <f t="shared" ref="E205" si="325">SUM(E200:E204)</f>
        <v>11</v>
      </c>
      <c r="F205" s="67">
        <f t="shared" ref="F205" si="326">SUM(F200:F204)</f>
        <v>12</v>
      </c>
      <c r="G205" s="67">
        <f t="shared" ref="G205" si="327">SUM(G200:G204)</f>
        <v>0</v>
      </c>
      <c r="H205" s="67">
        <f t="shared" ref="H205" si="328">SUM(H200:H204)</f>
        <v>0</v>
      </c>
      <c r="I205" s="67">
        <f t="shared" ref="I205:J205" si="329">SUM(I200:I204)</f>
        <v>0</v>
      </c>
      <c r="J205" s="67">
        <f t="shared" si="329"/>
        <v>0</v>
      </c>
      <c r="K205" s="67">
        <f t="shared" ref="K205" si="330">SUM(K200:K204)</f>
        <v>0</v>
      </c>
      <c r="L205" s="67">
        <f t="shared" ref="L205" si="331">SUM(L200:L204)</f>
        <v>0</v>
      </c>
      <c r="M205" s="67">
        <f t="shared" ref="M205" si="332">SUM(M200:M204)</f>
        <v>6</v>
      </c>
      <c r="N205" s="67">
        <f t="shared" ref="N205" si="333">SUM(N200:N204)</f>
        <v>0</v>
      </c>
      <c r="O205" s="67">
        <f t="shared" ref="O205" si="334">SUM(O200:O204)</f>
        <v>0</v>
      </c>
      <c r="P205" s="67">
        <f t="shared" ref="P205" si="335">SUM(P200:P204)</f>
        <v>0</v>
      </c>
    </row>
    <row r="206" spans="1:17">
      <c r="A206" s="54" t="s">
        <v>54</v>
      </c>
      <c r="B206" s="81" t="s">
        <v>57</v>
      </c>
      <c r="C206" s="55">
        <v>1</v>
      </c>
      <c r="D206" s="37"/>
      <c r="E206" s="37">
        <v>15</v>
      </c>
      <c r="F206" s="37">
        <v>3</v>
      </c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40">
        <f t="shared" si="245"/>
        <v>18</v>
      </c>
    </row>
    <row r="207" spans="1:17">
      <c r="A207" s="54" t="s">
        <v>54</v>
      </c>
      <c r="B207" s="81"/>
      <c r="C207" s="55">
        <v>2</v>
      </c>
      <c r="D207" s="37"/>
      <c r="E207" s="37">
        <v>95</v>
      </c>
      <c r="F207" s="37">
        <v>13</v>
      </c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40">
        <f t="shared" si="245"/>
        <v>108</v>
      </c>
    </row>
    <row r="208" spans="1:17">
      <c r="A208" s="54" t="s">
        <v>54</v>
      </c>
      <c r="B208" s="81"/>
      <c r="C208" s="55">
        <v>3</v>
      </c>
      <c r="D208" s="37"/>
      <c r="E208" s="37">
        <v>139</v>
      </c>
      <c r="F208" s="37">
        <v>9</v>
      </c>
      <c r="G208" s="37"/>
      <c r="H208" s="37">
        <v>1</v>
      </c>
      <c r="I208" s="37">
        <v>1</v>
      </c>
      <c r="J208" s="37"/>
      <c r="K208" s="37"/>
      <c r="L208" s="37"/>
      <c r="M208" s="37"/>
      <c r="N208" s="37"/>
      <c r="O208" s="37"/>
      <c r="P208" s="37"/>
      <c r="Q208" s="40">
        <f t="shared" si="245"/>
        <v>150</v>
      </c>
    </row>
    <row r="209" spans="1:17">
      <c r="A209" s="54" t="s">
        <v>54</v>
      </c>
      <c r="B209" s="81"/>
      <c r="C209" s="55">
        <v>4</v>
      </c>
      <c r="D209" s="37"/>
      <c r="E209" s="37">
        <v>89</v>
      </c>
      <c r="F209" s="37">
        <v>8</v>
      </c>
      <c r="G209" s="37"/>
      <c r="H209" s="37">
        <v>1</v>
      </c>
      <c r="I209" s="37">
        <v>1</v>
      </c>
      <c r="J209" s="37"/>
      <c r="K209" s="37"/>
      <c r="L209" s="37">
        <v>2</v>
      </c>
      <c r="M209" s="37"/>
      <c r="N209" s="37"/>
      <c r="O209" s="37"/>
      <c r="P209" s="37"/>
      <c r="Q209" s="40">
        <f t="shared" si="245"/>
        <v>101</v>
      </c>
    </row>
    <row r="210" spans="1:17">
      <c r="A210" s="54" t="s">
        <v>54</v>
      </c>
      <c r="B210" s="81"/>
      <c r="C210" s="55">
        <v>5</v>
      </c>
      <c r="D210" s="37">
        <v>1</v>
      </c>
      <c r="E210" s="37">
        <v>99</v>
      </c>
      <c r="F210" s="37">
        <v>12</v>
      </c>
      <c r="G210" s="37"/>
      <c r="H210" s="37"/>
      <c r="I210" s="37"/>
      <c r="J210" s="37"/>
      <c r="K210" s="37"/>
      <c r="L210" s="37">
        <v>24</v>
      </c>
      <c r="M210" s="37"/>
      <c r="N210" s="37"/>
      <c r="O210" s="37"/>
      <c r="P210" s="37">
        <v>4</v>
      </c>
      <c r="Q210" s="40">
        <f t="shared" si="245"/>
        <v>140</v>
      </c>
    </row>
    <row r="211" spans="1:17" s="40" customFormat="1">
      <c r="A211" s="64"/>
      <c r="B211" s="69" t="s">
        <v>57</v>
      </c>
      <c r="C211" s="66" t="s">
        <v>18</v>
      </c>
      <c r="D211" s="67">
        <f>SUM(D206:D210)</f>
        <v>1</v>
      </c>
      <c r="E211" s="67">
        <f t="shared" ref="E211" si="336">SUM(E206:E210)</f>
        <v>437</v>
      </c>
      <c r="F211" s="67">
        <f t="shared" ref="F211" si="337">SUM(F206:F210)</f>
        <v>45</v>
      </c>
      <c r="G211" s="67">
        <f t="shared" ref="G211" si="338">SUM(G206:G210)</f>
        <v>0</v>
      </c>
      <c r="H211" s="67">
        <f t="shared" ref="H211" si="339">SUM(H206:H210)</f>
        <v>2</v>
      </c>
      <c r="I211" s="67">
        <f t="shared" ref="I211:J211" si="340">SUM(I206:I210)</f>
        <v>2</v>
      </c>
      <c r="J211" s="67">
        <f t="shared" si="340"/>
        <v>0</v>
      </c>
      <c r="K211" s="67">
        <f t="shared" ref="K211" si="341">SUM(K206:K210)</f>
        <v>0</v>
      </c>
      <c r="L211" s="67">
        <f t="shared" ref="L211" si="342">SUM(L206:L210)</f>
        <v>26</v>
      </c>
      <c r="M211" s="67">
        <f t="shared" ref="M211" si="343">SUM(M206:M210)</f>
        <v>0</v>
      </c>
      <c r="N211" s="67">
        <f t="shared" ref="N211" si="344">SUM(N206:N210)</f>
        <v>0</v>
      </c>
      <c r="O211" s="67">
        <f t="shared" ref="O211" si="345">SUM(O206:O210)</f>
        <v>0</v>
      </c>
      <c r="P211" s="67">
        <f t="shared" ref="P211" si="346">SUM(P206:P210)</f>
        <v>4</v>
      </c>
    </row>
    <row r="212" spans="1:17">
      <c r="A212" s="54" t="s">
        <v>54</v>
      </c>
      <c r="B212" s="81" t="s">
        <v>58</v>
      </c>
      <c r="C212" s="55">
        <v>1</v>
      </c>
      <c r="D212" s="37"/>
      <c r="E212" s="37">
        <v>3</v>
      </c>
      <c r="F212" s="37">
        <v>1</v>
      </c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40">
        <f t="shared" si="245"/>
        <v>4</v>
      </c>
    </row>
    <row r="213" spans="1:17">
      <c r="A213" s="54" t="s">
        <v>54</v>
      </c>
      <c r="B213" s="81"/>
      <c r="C213" s="55">
        <v>2</v>
      </c>
      <c r="D213" s="37"/>
      <c r="E213" s="37">
        <v>8</v>
      </c>
      <c r="F213" s="37">
        <v>3</v>
      </c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40">
        <f t="shared" si="245"/>
        <v>11</v>
      </c>
    </row>
    <row r="214" spans="1:17">
      <c r="A214" s="54" t="s">
        <v>54</v>
      </c>
      <c r="B214" s="81"/>
      <c r="C214" s="55">
        <v>3</v>
      </c>
      <c r="D214" s="37"/>
      <c r="E214" s="37">
        <v>7</v>
      </c>
      <c r="F214" s="37">
        <v>2</v>
      </c>
      <c r="G214" s="37"/>
      <c r="H214" s="37"/>
      <c r="I214" s="37"/>
      <c r="J214" s="37"/>
      <c r="K214" s="37"/>
      <c r="L214" s="37"/>
      <c r="M214" s="37">
        <v>2</v>
      </c>
      <c r="N214" s="37"/>
      <c r="O214" s="37">
        <v>1</v>
      </c>
      <c r="P214" s="37"/>
      <c r="Q214" s="40">
        <f t="shared" si="245"/>
        <v>12</v>
      </c>
    </row>
    <row r="215" spans="1:17">
      <c r="A215" s="54" t="s">
        <v>54</v>
      </c>
      <c r="B215" s="81"/>
      <c r="C215" s="55">
        <v>4</v>
      </c>
      <c r="D215" s="37"/>
      <c r="E215" s="37">
        <v>3</v>
      </c>
      <c r="F215" s="37"/>
      <c r="G215" s="37"/>
      <c r="H215" s="37"/>
      <c r="I215" s="37"/>
      <c r="J215" s="37"/>
      <c r="K215" s="37"/>
      <c r="L215" s="37"/>
      <c r="M215" s="37">
        <v>1</v>
      </c>
      <c r="N215" s="37"/>
      <c r="O215" s="37"/>
      <c r="P215" s="37"/>
      <c r="Q215" s="40">
        <f t="shared" si="245"/>
        <v>4</v>
      </c>
    </row>
    <row r="216" spans="1:17">
      <c r="A216" s="54" t="s">
        <v>54</v>
      </c>
      <c r="B216" s="81"/>
      <c r="C216" s="55">
        <v>5</v>
      </c>
      <c r="D216" s="37"/>
      <c r="E216" s="37">
        <v>10</v>
      </c>
      <c r="F216" s="37">
        <v>1</v>
      </c>
      <c r="G216" s="37"/>
      <c r="H216" s="37"/>
      <c r="I216" s="37"/>
      <c r="J216" s="37"/>
      <c r="K216" s="37"/>
      <c r="L216" s="37"/>
      <c r="M216" s="37"/>
      <c r="N216" s="37"/>
      <c r="O216" s="37">
        <v>1</v>
      </c>
      <c r="P216" s="37"/>
      <c r="Q216" s="40">
        <f t="shared" si="245"/>
        <v>12</v>
      </c>
    </row>
    <row r="217" spans="1:17" s="40" customFormat="1">
      <c r="A217" s="64"/>
      <c r="B217" s="69" t="s">
        <v>58</v>
      </c>
      <c r="C217" s="66" t="s">
        <v>18</v>
      </c>
      <c r="D217" s="67">
        <f>SUM(D212:D216)</f>
        <v>0</v>
      </c>
      <c r="E217" s="67">
        <f t="shared" ref="E217" si="347">SUM(E212:E216)</f>
        <v>31</v>
      </c>
      <c r="F217" s="67">
        <f t="shared" ref="F217" si="348">SUM(F212:F216)</f>
        <v>7</v>
      </c>
      <c r="G217" s="67">
        <f t="shared" ref="G217" si="349">SUM(G212:G216)</f>
        <v>0</v>
      </c>
      <c r="H217" s="67">
        <f t="shared" ref="H217" si="350">SUM(H212:H216)</f>
        <v>0</v>
      </c>
      <c r="I217" s="67">
        <f t="shared" ref="I217:J217" si="351">SUM(I212:I216)</f>
        <v>0</v>
      </c>
      <c r="J217" s="67">
        <f t="shared" si="351"/>
        <v>0</v>
      </c>
      <c r="K217" s="67">
        <f t="shared" ref="K217" si="352">SUM(K212:K216)</f>
        <v>0</v>
      </c>
      <c r="L217" s="67">
        <f t="shared" ref="L217" si="353">SUM(L212:L216)</f>
        <v>0</v>
      </c>
      <c r="M217" s="67">
        <f t="shared" ref="M217" si="354">SUM(M212:M216)</f>
        <v>3</v>
      </c>
      <c r="N217" s="67">
        <f t="shared" ref="N217" si="355">SUM(N212:N216)</f>
        <v>0</v>
      </c>
      <c r="O217" s="67">
        <f t="shared" ref="O217" si="356">SUM(O212:O216)</f>
        <v>2</v>
      </c>
      <c r="P217" s="67">
        <f t="shared" ref="P217" si="357">SUM(P212:P216)</f>
        <v>0</v>
      </c>
    </row>
    <row r="218" spans="1:17">
      <c r="A218" s="54" t="s">
        <v>54</v>
      </c>
      <c r="B218" s="81" t="s">
        <v>59</v>
      </c>
      <c r="C218" s="55">
        <v>1</v>
      </c>
      <c r="D218" s="37">
        <v>1</v>
      </c>
      <c r="E218" s="37">
        <v>1</v>
      </c>
      <c r="F218" s="37">
        <v>6</v>
      </c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40">
        <f t="shared" si="245"/>
        <v>8</v>
      </c>
    </row>
    <row r="219" spans="1:17">
      <c r="A219" s="54" t="s">
        <v>54</v>
      </c>
      <c r="B219" s="81"/>
      <c r="C219" s="55">
        <v>2</v>
      </c>
      <c r="D219" s="37"/>
      <c r="E219" s="37">
        <v>18</v>
      </c>
      <c r="F219" s="37">
        <v>7</v>
      </c>
      <c r="G219" s="37"/>
      <c r="H219" s="37"/>
      <c r="I219" s="37"/>
      <c r="J219" s="37"/>
      <c r="K219" s="37"/>
      <c r="L219" s="37"/>
      <c r="M219" s="37">
        <v>1</v>
      </c>
      <c r="N219" s="37"/>
      <c r="O219" s="37"/>
      <c r="P219" s="37"/>
      <c r="Q219" s="40">
        <f t="shared" si="245"/>
        <v>26</v>
      </c>
    </row>
    <row r="220" spans="1:17">
      <c r="A220" s="54" t="s">
        <v>54</v>
      </c>
      <c r="B220" s="81"/>
      <c r="C220" s="55">
        <v>3</v>
      </c>
      <c r="D220" s="37"/>
      <c r="E220" s="37">
        <v>11</v>
      </c>
      <c r="F220" s="37">
        <v>1</v>
      </c>
      <c r="G220" s="37"/>
      <c r="H220" s="37"/>
      <c r="I220" s="37"/>
      <c r="J220" s="37"/>
      <c r="K220" s="37"/>
      <c r="L220" s="37"/>
      <c r="M220" s="37">
        <v>2</v>
      </c>
      <c r="N220" s="37"/>
      <c r="O220" s="37"/>
      <c r="P220" s="37"/>
      <c r="Q220" s="40">
        <f t="shared" si="245"/>
        <v>14</v>
      </c>
    </row>
    <row r="221" spans="1:17">
      <c r="A221" s="54" t="s">
        <v>54</v>
      </c>
      <c r="B221" s="81"/>
      <c r="C221" s="55">
        <v>4</v>
      </c>
      <c r="D221" s="37"/>
      <c r="E221" s="37">
        <v>4</v>
      </c>
      <c r="F221" s="37"/>
      <c r="G221" s="37"/>
      <c r="H221" s="37"/>
      <c r="I221" s="37"/>
      <c r="J221" s="37"/>
      <c r="K221" s="37"/>
      <c r="L221" s="37">
        <v>1</v>
      </c>
      <c r="M221" s="37">
        <v>1</v>
      </c>
      <c r="N221" s="37"/>
      <c r="O221" s="37"/>
      <c r="P221" s="37"/>
      <c r="Q221" s="40">
        <f t="shared" si="245"/>
        <v>6</v>
      </c>
    </row>
    <row r="222" spans="1:17">
      <c r="A222" s="54" t="s">
        <v>54</v>
      </c>
      <c r="B222" s="81"/>
      <c r="C222" s="55">
        <v>5</v>
      </c>
      <c r="D222" s="37"/>
      <c r="E222" s="37">
        <v>8</v>
      </c>
      <c r="F222" s="37"/>
      <c r="G222" s="37"/>
      <c r="H222" s="37"/>
      <c r="I222" s="37"/>
      <c r="J222" s="37"/>
      <c r="K222" s="37"/>
      <c r="L222" s="37">
        <v>2</v>
      </c>
      <c r="M222" s="37">
        <v>4</v>
      </c>
      <c r="N222" s="37"/>
      <c r="O222" s="37"/>
      <c r="P222" s="37">
        <v>1</v>
      </c>
      <c r="Q222" s="40">
        <f t="shared" si="245"/>
        <v>15</v>
      </c>
    </row>
    <row r="223" spans="1:17" s="40" customFormat="1">
      <c r="A223" s="64"/>
      <c r="B223" s="69" t="s">
        <v>59</v>
      </c>
      <c r="C223" s="66" t="s">
        <v>18</v>
      </c>
      <c r="D223" s="67">
        <f>SUM(D218:D222)</f>
        <v>1</v>
      </c>
      <c r="E223" s="67">
        <f t="shared" ref="E223" si="358">SUM(E218:E222)</f>
        <v>42</v>
      </c>
      <c r="F223" s="67">
        <f t="shared" ref="F223" si="359">SUM(F218:F222)</f>
        <v>14</v>
      </c>
      <c r="G223" s="67">
        <f t="shared" ref="G223" si="360">SUM(G218:G222)</f>
        <v>0</v>
      </c>
      <c r="H223" s="67">
        <f t="shared" ref="H223" si="361">SUM(H218:H222)</f>
        <v>0</v>
      </c>
      <c r="I223" s="67">
        <f t="shared" ref="I223:J223" si="362">SUM(I218:I222)</f>
        <v>0</v>
      </c>
      <c r="J223" s="67">
        <f t="shared" si="362"/>
        <v>0</v>
      </c>
      <c r="K223" s="67">
        <f t="shared" ref="K223" si="363">SUM(K218:K222)</f>
        <v>0</v>
      </c>
      <c r="L223" s="67">
        <f t="shared" ref="L223" si="364">SUM(L218:L222)</f>
        <v>3</v>
      </c>
      <c r="M223" s="67">
        <f t="shared" ref="M223" si="365">SUM(M218:M222)</f>
        <v>8</v>
      </c>
      <c r="N223" s="67">
        <f t="shared" ref="N223" si="366">SUM(N218:N222)</f>
        <v>0</v>
      </c>
      <c r="O223" s="67">
        <f t="shared" ref="O223" si="367">SUM(O218:O222)</f>
        <v>0</v>
      </c>
      <c r="P223" s="67">
        <f t="shared" ref="P223" si="368">SUM(P218:P222)</f>
        <v>1</v>
      </c>
    </row>
    <row r="224" spans="1:17">
      <c r="A224" s="54" t="s">
        <v>54</v>
      </c>
      <c r="B224" s="81" t="s">
        <v>60</v>
      </c>
      <c r="C224" s="55">
        <v>1</v>
      </c>
      <c r="D224" s="37">
        <v>1</v>
      </c>
      <c r="E224" s="37">
        <v>40</v>
      </c>
      <c r="F224" s="37">
        <v>2</v>
      </c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40">
        <f t="shared" si="245"/>
        <v>43</v>
      </c>
    </row>
    <row r="225" spans="1:17">
      <c r="A225" s="54" t="s">
        <v>54</v>
      </c>
      <c r="B225" s="81"/>
      <c r="C225" s="55">
        <v>2</v>
      </c>
      <c r="D225" s="37"/>
      <c r="E225" s="37">
        <v>105</v>
      </c>
      <c r="F225" s="37">
        <v>23</v>
      </c>
      <c r="G225" s="37"/>
      <c r="H225" s="37"/>
      <c r="I225" s="37">
        <v>1</v>
      </c>
      <c r="J225" s="37"/>
      <c r="K225" s="37"/>
      <c r="L225" s="37"/>
      <c r="M225" s="37"/>
      <c r="N225" s="37"/>
      <c r="O225" s="37"/>
      <c r="P225" s="37"/>
      <c r="Q225" s="40">
        <f t="shared" si="245"/>
        <v>129</v>
      </c>
    </row>
    <row r="226" spans="1:17">
      <c r="A226" s="54" t="s">
        <v>54</v>
      </c>
      <c r="B226" s="81"/>
      <c r="C226" s="55">
        <v>3</v>
      </c>
      <c r="D226" s="37"/>
      <c r="E226" s="37">
        <v>153</v>
      </c>
      <c r="F226" s="37">
        <v>6</v>
      </c>
      <c r="G226" s="37"/>
      <c r="H226" s="37">
        <v>3</v>
      </c>
      <c r="I226" s="37">
        <v>2</v>
      </c>
      <c r="J226" s="37"/>
      <c r="K226" s="37"/>
      <c r="L226" s="37"/>
      <c r="M226" s="37"/>
      <c r="N226" s="37"/>
      <c r="O226" s="37"/>
      <c r="P226" s="37"/>
      <c r="Q226" s="40">
        <f t="shared" si="245"/>
        <v>164</v>
      </c>
    </row>
    <row r="227" spans="1:17">
      <c r="A227" s="54" t="s">
        <v>54</v>
      </c>
      <c r="B227" s="81"/>
      <c r="C227" s="55">
        <v>4</v>
      </c>
      <c r="D227" s="37"/>
      <c r="E227" s="37">
        <v>35</v>
      </c>
      <c r="F227" s="37">
        <v>1</v>
      </c>
      <c r="G227" s="37"/>
      <c r="H227" s="37"/>
      <c r="I227" s="37"/>
      <c r="J227" s="37"/>
      <c r="K227" s="37"/>
      <c r="L227" s="37"/>
      <c r="M227" s="37"/>
      <c r="N227" s="37"/>
      <c r="O227" s="37"/>
      <c r="P227" s="37">
        <v>1</v>
      </c>
      <c r="Q227" s="40">
        <f t="shared" si="245"/>
        <v>37</v>
      </c>
    </row>
    <row r="228" spans="1:17">
      <c r="A228" s="54" t="s">
        <v>54</v>
      </c>
      <c r="B228" s="81"/>
      <c r="C228" s="55">
        <v>5</v>
      </c>
      <c r="D228" s="37"/>
      <c r="E228" s="37">
        <v>66</v>
      </c>
      <c r="F228" s="37">
        <v>3</v>
      </c>
      <c r="G228" s="37"/>
      <c r="H228" s="37"/>
      <c r="I228" s="37"/>
      <c r="J228" s="37"/>
      <c r="K228" s="37"/>
      <c r="L228" s="37"/>
      <c r="M228" s="37"/>
      <c r="N228" s="37"/>
      <c r="O228" s="37"/>
      <c r="P228" s="37">
        <v>2</v>
      </c>
      <c r="Q228" s="40">
        <f t="shared" si="245"/>
        <v>71</v>
      </c>
    </row>
    <row r="229" spans="1:17" s="40" customFormat="1">
      <c r="A229" s="64"/>
      <c r="B229" s="69" t="s">
        <v>60</v>
      </c>
      <c r="C229" s="66" t="s">
        <v>18</v>
      </c>
      <c r="D229" s="67">
        <f>SUM(D224:D228)</f>
        <v>1</v>
      </c>
      <c r="E229" s="67">
        <f t="shared" ref="E229" si="369">SUM(E224:E228)</f>
        <v>399</v>
      </c>
      <c r="F229" s="67">
        <f t="shared" ref="F229" si="370">SUM(F224:F228)</f>
        <v>35</v>
      </c>
      <c r="G229" s="67">
        <f t="shared" ref="G229" si="371">SUM(G224:G228)</f>
        <v>0</v>
      </c>
      <c r="H229" s="67">
        <f t="shared" ref="H229" si="372">SUM(H224:H228)</f>
        <v>3</v>
      </c>
      <c r="I229" s="67">
        <f t="shared" ref="I229:J229" si="373">SUM(I224:I228)</f>
        <v>3</v>
      </c>
      <c r="J229" s="67">
        <f t="shared" si="373"/>
        <v>0</v>
      </c>
      <c r="K229" s="67">
        <f t="shared" ref="K229" si="374">SUM(K224:K228)</f>
        <v>0</v>
      </c>
      <c r="L229" s="67">
        <f t="shared" ref="L229" si="375">SUM(L224:L228)</f>
        <v>0</v>
      </c>
      <c r="M229" s="67">
        <f t="shared" ref="M229" si="376">SUM(M224:M228)</f>
        <v>0</v>
      </c>
      <c r="N229" s="67">
        <f t="shared" ref="N229" si="377">SUM(N224:N228)</f>
        <v>0</v>
      </c>
      <c r="O229" s="67">
        <f t="shared" ref="O229" si="378">SUM(O224:O228)</f>
        <v>0</v>
      </c>
      <c r="P229" s="67">
        <f t="shared" ref="P229" si="379">SUM(P224:P228)</f>
        <v>3</v>
      </c>
    </row>
    <row r="230" spans="1:17">
      <c r="A230" s="54" t="s">
        <v>54</v>
      </c>
      <c r="B230" s="81" t="s">
        <v>61</v>
      </c>
      <c r="C230" s="55">
        <v>1</v>
      </c>
      <c r="D230" s="37"/>
      <c r="E230" s="37">
        <v>20</v>
      </c>
      <c r="F230" s="37"/>
      <c r="G230" s="37"/>
      <c r="H230" s="37"/>
      <c r="I230" s="37"/>
      <c r="J230" s="37"/>
      <c r="K230" s="37"/>
      <c r="L230" s="37"/>
      <c r="M230" s="37">
        <v>2</v>
      </c>
      <c r="N230" s="37"/>
      <c r="O230" s="37"/>
      <c r="P230" s="37"/>
      <c r="Q230" s="40">
        <f t="shared" si="245"/>
        <v>22</v>
      </c>
    </row>
    <row r="231" spans="1:17">
      <c r="A231" s="54" t="s">
        <v>54</v>
      </c>
      <c r="B231" s="81"/>
      <c r="C231" s="55">
        <v>2</v>
      </c>
      <c r="D231" s="37"/>
      <c r="E231" s="37">
        <v>27</v>
      </c>
      <c r="F231" s="37">
        <v>4</v>
      </c>
      <c r="G231" s="37"/>
      <c r="H231" s="37"/>
      <c r="I231" s="37"/>
      <c r="J231" s="37"/>
      <c r="K231" s="37"/>
      <c r="L231" s="37"/>
      <c r="M231" s="37">
        <v>2</v>
      </c>
      <c r="N231" s="37"/>
      <c r="O231" s="37"/>
      <c r="P231" s="37"/>
      <c r="Q231" s="40">
        <f t="shared" si="245"/>
        <v>33</v>
      </c>
    </row>
    <row r="232" spans="1:17">
      <c r="A232" s="54" t="s">
        <v>54</v>
      </c>
      <c r="B232" s="81"/>
      <c r="C232" s="55">
        <v>3</v>
      </c>
      <c r="D232" s="37">
        <v>1</v>
      </c>
      <c r="E232" s="37">
        <v>87</v>
      </c>
      <c r="F232" s="37">
        <v>1</v>
      </c>
      <c r="G232" s="37">
        <v>1</v>
      </c>
      <c r="H232" s="37"/>
      <c r="I232" s="37">
        <v>1</v>
      </c>
      <c r="J232" s="37"/>
      <c r="K232" s="37"/>
      <c r="L232" s="37">
        <v>2</v>
      </c>
      <c r="M232" s="37">
        <v>1</v>
      </c>
      <c r="N232" s="37"/>
      <c r="O232" s="37"/>
      <c r="P232" s="37">
        <v>1</v>
      </c>
      <c r="Q232" s="40">
        <f t="shared" si="245"/>
        <v>95</v>
      </c>
    </row>
    <row r="233" spans="1:17">
      <c r="A233" s="54" t="s">
        <v>54</v>
      </c>
      <c r="B233" s="81"/>
      <c r="C233" s="55">
        <v>4</v>
      </c>
      <c r="D233" s="37"/>
      <c r="E233" s="37">
        <v>44</v>
      </c>
      <c r="F233" s="37">
        <v>3</v>
      </c>
      <c r="G233" s="37"/>
      <c r="H233" s="37"/>
      <c r="I233" s="37"/>
      <c r="J233" s="37"/>
      <c r="K233" s="37"/>
      <c r="L233" s="37">
        <v>2</v>
      </c>
      <c r="M233" s="37">
        <v>3</v>
      </c>
      <c r="N233" s="37"/>
      <c r="O233" s="37"/>
      <c r="P233" s="37">
        <v>1</v>
      </c>
      <c r="Q233" s="40">
        <f t="shared" ref="Q233:Q309" si="380">SUM(D233:P233)</f>
        <v>53</v>
      </c>
    </row>
    <row r="234" spans="1:17">
      <c r="A234" s="54" t="s">
        <v>54</v>
      </c>
      <c r="B234" s="81"/>
      <c r="C234" s="55">
        <v>5</v>
      </c>
      <c r="D234" s="37">
        <v>1</v>
      </c>
      <c r="E234" s="37">
        <v>89</v>
      </c>
      <c r="F234" s="37">
        <v>5</v>
      </c>
      <c r="G234" s="37">
        <v>3</v>
      </c>
      <c r="H234" s="37">
        <v>1</v>
      </c>
      <c r="I234" s="37"/>
      <c r="J234" s="37"/>
      <c r="K234" s="37">
        <v>1</v>
      </c>
      <c r="L234" s="37">
        <v>2</v>
      </c>
      <c r="M234" s="37">
        <v>6</v>
      </c>
      <c r="N234" s="37"/>
      <c r="O234" s="37">
        <v>6</v>
      </c>
      <c r="P234" s="37">
        <v>2</v>
      </c>
      <c r="Q234" s="40">
        <f t="shared" si="380"/>
        <v>116</v>
      </c>
    </row>
    <row r="235" spans="1:17" s="40" customFormat="1">
      <c r="A235" s="64"/>
      <c r="B235" s="69" t="s">
        <v>61</v>
      </c>
      <c r="C235" s="66" t="s">
        <v>18</v>
      </c>
      <c r="D235" s="67">
        <f>SUM(D230:D234)</f>
        <v>2</v>
      </c>
      <c r="E235" s="67">
        <f t="shared" ref="E235" si="381">SUM(E230:E234)</f>
        <v>267</v>
      </c>
      <c r="F235" s="67">
        <f t="shared" ref="F235" si="382">SUM(F230:F234)</f>
        <v>13</v>
      </c>
      <c r="G235" s="67">
        <f t="shared" ref="G235" si="383">SUM(G230:G234)</f>
        <v>4</v>
      </c>
      <c r="H235" s="67">
        <f t="shared" ref="H235" si="384">SUM(H230:H234)</f>
        <v>1</v>
      </c>
      <c r="I235" s="67">
        <f t="shared" ref="I235:J235" si="385">SUM(I230:I234)</f>
        <v>1</v>
      </c>
      <c r="J235" s="67">
        <f t="shared" si="385"/>
        <v>0</v>
      </c>
      <c r="K235" s="67">
        <f t="shared" ref="K235" si="386">SUM(K230:K234)</f>
        <v>1</v>
      </c>
      <c r="L235" s="67">
        <f t="shared" ref="L235" si="387">SUM(L230:L234)</f>
        <v>6</v>
      </c>
      <c r="M235" s="67">
        <f t="shared" ref="M235" si="388">SUM(M230:M234)</f>
        <v>14</v>
      </c>
      <c r="N235" s="67">
        <f t="shared" ref="N235" si="389">SUM(N230:N234)</f>
        <v>0</v>
      </c>
      <c r="O235" s="67">
        <f t="shared" ref="O235" si="390">SUM(O230:O234)</f>
        <v>6</v>
      </c>
      <c r="P235" s="67">
        <f t="shared" ref="P235" si="391">SUM(P230:P234)</f>
        <v>4</v>
      </c>
    </row>
    <row r="236" spans="1:17">
      <c r="A236" s="4" t="s">
        <v>62</v>
      </c>
      <c r="B236" s="82" t="s">
        <v>63</v>
      </c>
      <c r="C236" s="3">
        <v>1</v>
      </c>
      <c r="D236" s="36"/>
      <c r="E236" s="36">
        <v>1</v>
      </c>
      <c r="F236" s="36">
        <v>1</v>
      </c>
      <c r="G236" s="36">
        <v>1</v>
      </c>
      <c r="H236" s="36"/>
      <c r="I236" s="36"/>
      <c r="J236" s="36"/>
      <c r="K236" s="36"/>
      <c r="L236" s="36"/>
      <c r="M236" s="36"/>
      <c r="N236" s="36"/>
      <c r="O236" s="36"/>
      <c r="P236" s="36"/>
      <c r="Q236" s="40">
        <f t="shared" si="380"/>
        <v>3</v>
      </c>
    </row>
    <row r="237" spans="1:17">
      <c r="A237" s="4" t="s">
        <v>62</v>
      </c>
      <c r="B237" s="82"/>
      <c r="C237" s="3">
        <v>2</v>
      </c>
      <c r="D237" s="36"/>
      <c r="E237" s="36">
        <v>1</v>
      </c>
      <c r="F237" s="36">
        <v>2</v>
      </c>
      <c r="G237" s="36">
        <v>1</v>
      </c>
      <c r="H237" s="36"/>
      <c r="I237" s="36">
        <v>1</v>
      </c>
      <c r="J237" s="36"/>
      <c r="K237" s="36"/>
      <c r="L237" s="36"/>
      <c r="M237" s="36"/>
      <c r="N237" s="36"/>
      <c r="O237" s="36"/>
      <c r="P237" s="36"/>
      <c r="Q237" s="40">
        <f t="shared" si="380"/>
        <v>5</v>
      </c>
    </row>
    <row r="238" spans="1:17">
      <c r="A238" s="4" t="s">
        <v>62</v>
      </c>
      <c r="B238" s="82"/>
      <c r="C238" s="3">
        <v>3</v>
      </c>
      <c r="D238" s="36">
        <v>0</v>
      </c>
      <c r="E238" s="36">
        <v>1</v>
      </c>
      <c r="F238" s="36">
        <v>0</v>
      </c>
      <c r="G238" s="36">
        <v>1</v>
      </c>
      <c r="H238" s="36"/>
      <c r="I238" s="36"/>
      <c r="J238" s="36"/>
      <c r="K238" s="36"/>
      <c r="L238" s="36"/>
      <c r="M238" s="36">
        <v>0</v>
      </c>
      <c r="N238" s="36"/>
      <c r="O238" s="36"/>
      <c r="P238" s="36"/>
      <c r="Q238" s="40">
        <f t="shared" si="380"/>
        <v>2</v>
      </c>
    </row>
    <row r="239" spans="1:17">
      <c r="A239" s="4" t="s">
        <v>62</v>
      </c>
      <c r="B239" s="82"/>
      <c r="C239" s="3">
        <v>4</v>
      </c>
      <c r="D239" s="36"/>
      <c r="E239" s="36">
        <v>1</v>
      </c>
      <c r="F239" s="36">
        <v>1</v>
      </c>
      <c r="G239" s="36"/>
      <c r="H239" s="36"/>
      <c r="I239" s="36"/>
      <c r="J239" s="36"/>
      <c r="K239" s="36"/>
      <c r="L239" s="36">
        <v>0</v>
      </c>
      <c r="M239" s="36"/>
      <c r="N239" s="36"/>
      <c r="O239" s="36"/>
      <c r="P239" s="36"/>
      <c r="Q239" s="40">
        <f t="shared" si="380"/>
        <v>2</v>
      </c>
    </row>
    <row r="240" spans="1:17">
      <c r="A240" s="4" t="s">
        <v>62</v>
      </c>
      <c r="B240" s="82"/>
      <c r="C240" s="3">
        <v>5</v>
      </c>
      <c r="D240" s="36">
        <v>3</v>
      </c>
      <c r="E240" s="36">
        <v>11</v>
      </c>
      <c r="F240" s="36">
        <v>6</v>
      </c>
      <c r="G240" s="36">
        <v>1</v>
      </c>
      <c r="H240" s="36"/>
      <c r="I240" s="36">
        <v>1</v>
      </c>
      <c r="J240" s="36"/>
      <c r="K240" s="36"/>
      <c r="L240" s="36"/>
      <c r="M240" s="36"/>
      <c r="N240" s="36"/>
      <c r="O240" s="36"/>
      <c r="P240" s="36"/>
      <c r="Q240" s="40">
        <f t="shared" si="380"/>
        <v>22</v>
      </c>
    </row>
    <row r="241" spans="1:17" s="40" customFormat="1">
      <c r="A241" s="64"/>
      <c r="B241" s="69" t="s">
        <v>63</v>
      </c>
      <c r="C241" s="66" t="s">
        <v>18</v>
      </c>
      <c r="D241" s="67">
        <f>SUM(D236:D240)</f>
        <v>3</v>
      </c>
      <c r="E241" s="67">
        <f t="shared" ref="E241" si="392">SUM(E236:E240)</f>
        <v>15</v>
      </c>
      <c r="F241" s="67">
        <f t="shared" ref="F241" si="393">SUM(F236:F240)</f>
        <v>10</v>
      </c>
      <c r="G241" s="67">
        <f t="shared" ref="G241" si="394">SUM(G236:G240)</f>
        <v>4</v>
      </c>
      <c r="H241" s="67">
        <f t="shared" ref="H241" si="395">SUM(H236:H240)</f>
        <v>0</v>
      </c>
      <c r="I241" s="67">
        <f t="shared" ref="I241:J241" si="396">SUM(I236:I240)</f>
        <v>2</v>
      </c>
      <c r="J241" s="67">
        <f t="shared" si="396"/>
        <v>0</v>
      </c>
      <c r="K241" s="67">
        <f t="shared" ref="K241" si="397">SUM(K236:K240)</f>
        <v>0</v>
      </c>
      <c r="L241" s="67">
        <f t="shared" ref="L241" si="398">SUM(L236:L240)</f>
        <v>0</v>
      </c>
      <c r="M241" s="67">
        <f t="shared" ref="M241" si="399">SUM(M236:M240)</f>
        <v>0</v>
      </c>
      <c r="N241" s="67">
        <f t="shared" ref="N241" si="400">SUM(N236:N240)</f>
        <v>0</v>
      </c>
      <c r="O241" s="67">
        <f t="shared" ref="O241" si="401">SUM(O236:O240)</f>
        <v>0</v>
      </c>
      <c r="P241" s="67">
        <f t="shared" ref="P241" si="402">SUM(P236:P240)</f>
        <v>0</v>
      </c>
    </row>
    <row r="242" spans="1:17">
      <c r="A242" s="4" t="s">
        <v>62</v>
      </c>
      <c r="B242" s="82" t="s">
        <v>64</v>
      </c>
      <c r="C242" s="3">
        <v>1</v>
      </c>
      <c r="D242" s="36"/>
      <c r="E242" s="36">
        <v>0</v>
      </c>
      <c r="F242" s="36">
        <v>0</v>
      </c>
      <c r="G242" s="36"/>
      <c r="H242" s="36"/>
      <c r="I242" s="36"/>
      <c r="J242" s="36"/>
      <c r="K242" s="36"/>
      <c r="L242" s="36"/>
      <c r="M242" s="36">
        <v>1</v>
      </c>
      <c r="N242" s="36"/>
      <c r="O242" s="36"/>
      <c r="P242" s="36"/>
      <c r="Q242" s="40">
        <f t="shared" si="380"/>
        <v>1</v>
      </c>
    </row>
    <row r="243" spans="1:17">
      <c r="A243" s="4" t="s">
        <v>62</v>
      </c>
      <c r="B243" s="82"/>
      <c r="C243" s="3">
        <v>2</v>
      </c>
      <c r="D243" s="36">
        <v>1</v>
      </c>
      <c r="E243" s="36">
        <v>0</v>
      </c>
      <c r="F243" s="36">
        <v>0</v>
      </c>
      <c r="G243" s="36">
        <v>3</v>
      </c>
      <c r="H243" s="36"/>
      <c r="I243" s="36"/>
      <c r="J243" s="36"/>
      <c r="K243" s="36"/>
      <c r="L243" s="36"/>
      <c r="M243" s="36">
        <v>3</v>
      </c>
      <c r="N243" s="36"/>
      <c r="O243" s="36"/>
      <c r="P243" s="36"/>
      <c r="Q243" s="40">
        <f t="shared" si="380"/>
        <v>7</v>
      </c>
    </row>
    <row r="244" spans="1:17">
      <c r="A244" s="4" t="s">
        <v>62</v>
      </c>
      <c r="B244" s="82"/>
      <c r="C244" s="3">
        <v>3</v>
      </c>
      <c r="D244" s="36">
        <v>1</v>
      </c>
      <c r="E244" s="36">
        <v>5</v>
      </c>
      <c r="F244" s="36">
        <v>0</v>
      </c>
      <c r="G244" s="36">
        <v>1</v>
      </c>
      <c r="H244" s="36"/>
      <c r="I244" s="36"/>
      <c r="J244" s="36"/>
      <c r="K244" s="36"/>
      <c r="L244" s="36"/>
      <c r="M244" s="36">
        <v>2</v>
      </c>
      <c r="N244" s="36"/>
      <c r="O244" s="36"/>
      <c r="P244" s="36"/>
      <c r="Q244" s="40">
        <f t="shared" si="380"/>
        <v>9</v>
      </c>
    </row>
    <row r="245" spans="1:17">
      <c r="A245" s="4" t="s">
        <v>62</v>
      </c>
      <c r="B245" s="82"/>
      <c r="C245" s="3">
        <v>4</v>
      </c>
      <c r="D245" s="36">
        <v>2</v>
      </c>
      <c r="E245" s="36">
        <v>3</v>
      </c>
      <c r="F245" s="36">
        <v>0</v>
      </c>
      <c r="G245" s="36">
        <v>1</v>
      </c>
      <c r="H245" s="36"/>
      <c r="I245" s="36"/>
      <c r="J245" s="36"/>
      <c r="K245" s="36"/>
      <c r="L245" s="36">
        <v>0</v>
      </c>
      <c r="M245" s="36"/>
      <c r="N245" s="36"/>
      <c r="O245" s="36"/>
      <c r="P245" s="36"/>
      <c r="Q245" s="40">
        <f t="shared" si="380"/>
        <v>6</v>
      </c>
    </row>
    <row r="246" spans="1:17">
      <c r="A246" s="4" t="s">
        <v>62</v>
      </c>
      <c r="B246" s="82"/>
      <c r="C246" s="3">
        <v>5</v>
      </c>
      <c r="D246" s="36">
        <v>3</v>
      </c>
      <c r="E246" s="36">
        <v>2</v>
      </c>
      <c r="F246" s="36">
        <v>0</v>
      </c>
      <c r="G246" s="36"/>
      <c r="H246" s="36">
        <v>1</v>
      </c>
      <c r="I246" s="36"/>
      <c r="J246" s="36"/>
      <c r="K246" s="36"/>
      <c r="L246" s="36"/>
      <c r="M246" s="36">
        <v>1</v>
      </c>
      <c r="N246" s="36"/>
      <c r="O246" s="36"/>
      <c r="P246" s="36"/>
      <c r="Q246" s="40">
        <f t="shared" si="380"/>
        <v>7</v>
      </c>
    </row>
    <row r="247" spans="1:17" s="40" customFormat="1">
      <c r="A247" s="64"/>
      <c r="B247" s="69" t="s">
        <v>64</v>
      </c>
      <c r="C247" s="66" t="s">
        <v>18</v>
      </c>
      <c r="D247" s="67">
        <f>SUM(D242:D246)</f>
        <v>7</v>
      </c>
      <c r="E247" s="67">
        <f t="shared" ref="E247" si="403">SUM(E242:E246)</f>
        <v>10</v>
      </c>
      <c r="F247" s="67">
        <f t="shared" ref="F247" si="404">SUM(F242:F246)</f>
        <v>0</v>
      </c>
      <c r="G247" s="67">
        <f t="shared" ref="G247" si="405">SUM(G242:G246)</f>
        <v>5</v>
      </c>
      <c r="H247" s="67">
        <f t="shared" ref="H247" si="406">SUM(H242:H246)</f>
        <v>1</v>
      </c>
      <c r="I247" s="67">
        <f t="shared" ref="I247:J247" si="407">SUM(I242:I246)</f>
        <v>0</v>
      </c>
      <c r="J247" s="67">
        <f t="shared" si="407"/>
        <v>0</v>
      </c>
      <c r="K247" s="67">
        <f t="shared" ref="K247" si="408">SUM(K242:K246)</f>
        <v>0</v>
      </c>
      <c r="L247" s="67">
        <f t="shared" ref="L247" si="409">SUM(L242:L246)</f>
        <v>0</v>
      </c>
      <c r="M247" s="67">
        <f t="shared" ref="M247" si="410">SUM(M242:M246)</f>
        <v>7</v>
      </c>
      <c r="N247" s="67">
        <f t="shared" ref="N247" si="411">SUM(N242:N246)</f>
        <v>0</v>
      </c>
      <c r="O247" s="67">
        <f t="shared" ref="O247" si="412">SUM(O242:O246)</f>
        <v>0</v>
      </c>
      <c r="P247" s="67">
        <f t="shared" ref="P247" si="413">SUM(P242:P246)</f>
        <v>0</v>
      </c>
    </row>
    <row r="248" spans="1:17">
      <c r="A248" s="4" t="s">
        <v>62</v>
      </c>
      <c r="B248" s="82" t="s">
        <v>65</v>
      </c>
      <c r="C248" s="3">
        <v>1</v>
      </c>
      <c r="D248" s="36"/>
      <c r="E248" s="36">
        <v>40</v>
      </c>
      <c r="F248" s="36">
        <v>23</v>
      </c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40">
        <f t="shared" si="380"/>
        <v>63</v>
      </c>
    </row>
    <row r="249" spans="1:17">
      <c r="A249" s="4" t="s">
        <v>62</v>
      </c>
      <c r="B249" s="82"/>
      <c r="C249" s="3">
        <v>2</v>
      </c>
      <c r="D249" s="36"/>
      <c r="E249" s="36">
        <v>56</v>
      </c>
      <c r="F249" s="36">
        <v>28</v>
      </c>
      <c r="G249" s="36">
        <v>0</v>
      </c>
      <c r="H249" s="36">
        <v>1</v>
      </c>
      <c r="I249" s="36"/>
      <c r="J249" s="36"/>
      <c r="K249" s="36"/>
      <c r="L249" s="36"/>
      <c r="M249" s="36"/>
      <c r="N249" s="36"/>
      <c r="O249" s="36"/>
      <c r="P249" s="36"/>
      <c r="Q249" s="40">
        <f t="shared" si="380"/>
        <v>85</v>
      </c>
    </row>
    <row r="250" spans="1:17">
      <c r="A250" s="4" t="s">
        <v>62</v>
      </c>
      <c r="B250" s="82"/>
      <c r="C250" s="3">
        <v>3</v>
      </c>
      <c r="D250" s="36">
        <v>0</v>
      </c>
      <c r="E250" s="36">
        <v>48</v>
      </c>
      <c r="F250" s="36">
        <v>14</v>
      </c>
      <c r="G250" s="36">
        <v>1</v>
      </c>
      <c r="H250" s="36"/>
      <c r="I250" s="36"/>
      <c r="J250" s="36"/>
      <c r="K250" s="36"/>
      <c r="L250" s="36"/>
      <c r="M250" s="36">
        <v>0</v>
      </c>
      <c r="N250" s="36"/>
      <c r="O250" s="36"/>
      <c r="P250" s="36"/>
      <c r="Q250" s="40">
        <f t="shared" si="380"/>
        <v>63</v>
      </c>
    </row>
    <row r="251" spans="1:17">
      <c r="A251" s="4" t="s">
        <v>62</v>
      </c>
      <c r="B251" s="82"/>
      <c r="C251" s="3">
        <v>4</v>
      </c>
      <c r="D251" s="36"/>
      <c r="E251" s="36">
        <v>49</v>
      </c>
      <c r="F251" s="36">
        <v>30</v>
      </c>
      <c r="G251" s="36"/>
      <c r="H251" s="36">
        <v>1</v>
      </c>
      <c r="I251" s="36"/>
      <c r="J251" s="36"/>
      <c r="K251" s="36"/>
      <c r="L251" s="36">
        <v>4</v>
      </c>
      <c r="M251" s="36"/>
      <c r="N251" s="36"/>
      <c r="O251" s="36"/>
      <c r="P251" s="36"/>
      <c r="Q251" s="40">
        <f t="shared" si="380"/>
        <v>84</v>
      </c>
    </row>
    <row r="252" spans="1:17">
      <c r="A252" s="4" t="s">
        <v>62</v>
      </c>
      <c r="B252" s="82"/>
      <c r="C252" s="3">
        <v>5</v>
      </c>
      <c r="D252" s="36">
        <v>0</v>
      </c>
      <c r="E252" s="36">
        <v>56</v>
      </c>
      <c r="F252" s="36">
        <v>13</v>
      </c>
      <c r="G252" s="36"/>
      <c r="H252" s="36"/>
      <c r="I252" s="36">
        <v>1</v>
      </c>
      <c r="J252" s="36"/>
      <c r="K252" s="36"/>
      <c r="L252" s="36">
        <v>3</v>
      </c>
      <c r="M252" s="36"/>
      <c r="N252" s="36"/>
      <c r="O252" s="36"/>
      <c r="P252" s="36">
        <v>1</v>
      </c>
      <c r="Q252" s="40">
        <f t="shared" si="380"/>
        <v>74</v>
      </c>
    </row>
    <row r="253" spans="1:17" s="40" customFormat="1">
      <c r="A253" s="64"/>
      <c r="B253" s="69" t="s">
        <v>65</v>
      </c>
      <c r="C253" s="66" t="s">
        <v>18</v>
      </c>
      <c r="D253" s="67">
        <f>SUM(D248:D252)</f>
        <v>0</v>
      </c>
      <c r="E253" s="67">
        <f t="shared" ref="E253" si="414">SUM(E248:E252)</f>
        <v>249</v>
      </c>
      <c r="F253" s="67">
        <f t="shared" ref="F253" si="415">SUM(F248:F252)</f>
        <v>108</v>
      </c>
      <c r="G253" s="67">
        <f t="shared" ref="G253" si="416">SUM(G248:G252)</f>
        <v>1</v>
      </c>
      <c r="H253" s="67">
        <f t="shared" ref="H253" si="417">SUM(H248:H252)</f>
        <v>2</v>
      </c>
      <c r="I253" s="67">
        <f t="shared" ref="I253:J253" si="418">SUM(I248:I252)</f>
        <v>1</v>
      </c>
      <c r="J253" s="67">
        <f t="shared" si="418"/>
        <v>0</v>
      </c>
      <c r="K253" s="67">
        <f t="shared" ref="K253" si="419">SUM(K248:K252)</f>
        <v>0</v>
      </c>
      <c r="L253" s="67">
        <f t="shared" ref="L253" si="420">SUM(L248:L252)</f>
        <v>7</v>
      </c>
      <c r="M253" s="67">
        <f t="shared" ref="M253" si="421">SUM(M248:M252)</f>
        <v>0</v>
      </c>
      <c r="N253" s="67">
        <f t="shared" ref="N253" si="422">SUM(N248:N252)</f>
        <v>0</v>
      </c>
      <c r="O253" s="67">
        <f t="shared" ref="O253" si="423">SUM(O248:O252)</f>
        <v>0</v>
      </c>
      <c r="P253" s="67">
        <f t="shared" ref="P253" si="424">SUM(P248:P252)</f>
        <v>1</v>
      </c>
    </row>
    <row r="254" spans="1:17">
      <c r="A254" s="4" t="s">
        <v>62</v>
      </c>
      <c r="B254" s="82" t="s">
        <v>66</v>
      </c>
      <c r="C254" s="3">
        <v>1</v>
      </c>
      <c r="D254" s="36"/>
      <c r="E254" s="36">
        <v>2</v>
      </c>
      <c r="F254" s="36">
        <v>0</v>
      </c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40">
        <f t="shared" si="380"/>
        <v>2</v>
      </c>
    </row>
    <row r="255" spans="1:17">
      <c r="A255" s="4" t="s">
        <v>62</v>
      </c>
      <c r="B255" s="82"/>
      <c r="C255" s="3">
        <v>2</v>
      </c>
      <c r="D255" s="36"/>
      <c r="E255" s="36">
        <v>2</v>
      </c>
      <c r="F255" s="36">
        <v>0</v>
      </c>
      <c r="G255" s="36">
        <v>1</v>
      </c>
      <c r="H255" s="36"/>
      <c r="I255" s="36">
        <v>1</v>
      </c>
      <c r="J255" s="36"/>
      <c r="K255" s="36"/>
      <c r="L255" s="36"/>
      <c r="M255" s="36"/>
      <c r="N255" s="36"/>
      <c r="O255" s="36"/>
      <c r="P255" s="36"/>
      <c r="Q255" s="40">
        <f t="shared" si="380"/>
        <v>4</v>
      </c>
    </row>
    <row r="256" spans="1:17">
      <c r="A256" s="4" t="s">
        <v>62</v>
      </c>
      <c r="B256" s="82"/>
      <c r="C256" s="3">
        <v>3</v>
      </c>
      <c r="D256" s="36">
        <v>0</v>
      </c>
      <c r="E256" s="36">
        <v>2</v>
      </c>
      <c r="F256" s="36">
        <v>7</v>
      </c>
      <c r="G256" s="36">
        <v>0</v>
      </c>
      <c r="H256" s="36"/>
      <c r="I256" s="36"/>
      <c r="J256" s="36"/>
      <c r="K256" s="36"/>
      <c r="L256" s="36"/>
      <c r="M256" s="36">
        <v>1</v>
      </c>
      <c r="N256" s="36"/>
      <c r="O256" s="36"/>
      <c r="P256" s="36"/>
      <c r="Q256" s="40">
        <f t="shared" si="380"/>
        <v>10</v>
      </c>
    </row>
    <row r="257" spans="1:17">
      <c r="A257" s="4" t="s">
        <v>62</v>
      </c>
      <c r="B257" s="82"/>
      <c r="C257" s="3">
        <v>4</v>
      </c>
      <c r="D257" s="36"/>
      <c r="E257" s="36">
        <v>3</v>
      </c>
      <c r="F257" s="36">
        <v>2</v>
      </c>
      <c r="G257" s="36"/>
      <c r="H257" s="36"/>
      <c r="I257" s="36"/>
      <c r="J257" s="36"/>
      <c r="K257" s="36"/>
      <c r="L257" s="36">
        <v>0</v>
      </c>
      <c r="M257" s="36"/>
      <c r="N257" s="36"/>
      <c r="O257" s="36"/>
      <c r="P257" s="36"/>
      <c r="Q257" s="40">
        <f t="shared" si="380"/>
        <v>5</v>
      </c>
    </row>
    <row r="258" spans="1:17">
      <c r="A258" s="4" t="s">
        <v>62</v>
      </c>
      <c r="B258" s="82"/>
      <c r="C258" s="3">
        <v>5</v>
      </c>
      <c r="D258" s="36">
        <v>0</v>
      </c>
      <c r="E258" s="36">
        <v>8</v>
      </c>
      <c r="F258" s="36">
        <v>1</v>
      </c>
      <c r="G258" s="36"/>
      <c r="H258" s="36"/>
      <c r="I258" s="36"/>
      <c r="J258" s="36"/>
      <c r="K258" s="36"/>
      <c r="L258" s="36">
        <v>0</v>
      </c>
      <c r="M258" s="36"/>
      <c r="N258" s="36"/>
      <c r="O258" s="36"/>
      <c r="P258" s="36"/>
      <c r="Q258" s="40">
        <f t="shared" si="380"/>
        <v>9</v>
      </c>
    </row>
    <row r="259" spans="1:17" s="40" customFormat="1">
      <c r="A259" s="64"/>
      <c r="B259" s="69" t="s">
        <v>66</v>
      </c>
      <c r="C259" s="66" t="s">
        <v>18</v>
      </c>
      <c r="D259" s="67">
        <f>SUM(D254:D258)</f>
        <v>0</v>
      </c>
      <c r="E259" s="67">
        <f t="shared" ref="E259" si="425">SUM(E254:E258)</f>
        <v>17</v>
      </c>
      <c r="F259" s="67">
        <f t="shared" ref="F259" si="426">SUM(F254:F258)</f>
        <v>10</v>
      </c>
      <c r="G259" s="67">
        <f t="shared" ref="G259" si="427">SUM(G254:G258)</f>
        <v>1</v>
      </c>
      <c r="H259" s="67">
        <f t="shared" ref="H259" si="428">SUM(H254:H258)</f>
        <v>0</v>
      </c>
      <c r="I259" s="67">
        <f t="shared" ref="I259:J259" si="429">SUM(I254:I258)</f>
        <v>1</v>
      </c>
      <c r="J259" s="67">
        <f t="shared" si="429"/>
        <v>0</v>
      </c>
      <c r="K259" s="67">
        <f t="shared" ref="K259" si="430">SUM(K254:K258)</f>
        <v>0</v>
      </c>
      <c r="L259" s="67">
        <f t="shared" ref="L259" si="431">SUM(L254:L258)</f>
        <v>0</v>
      </c>
      <c r="M259" s="67">
        <f t="shared" ref="M259" si="432">SUM(M254:M258)</f>
        <v>1</v>
      </c>
      <c r="N259" s="67">
        <f t="shared" ref="N259" si="433">SUM(N254:N258)</f>
        <v>0</v>
      </c>
      <c r="O259" s="67">
        <f t="shared" ref="O259" si="434">SUM(O254:O258)</f>
        <v>0</v>
      </c>
      <c r="P259" s="67">
        <f t="shared" ref="P259" si="435">SUM(P254:P258)</f>
        <v>0</v>
      </c>
    </row>
    <row r="260" spans="1:17">
      <c r="A260" s="4" t="s">
        <v>62</v>
      </c>
      <c r="B260" s="82" t="s">
        <v>67</v>
      </c>
      <c r="C260" s="3">
        <v>1</v>
      </c>
      <c r="D260" s="36"/>
      <c r="E260" s="36">
        <v>5</v>
      </c>
      <c r="F260" s="36">
        <v>0</v>
      </c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40">
        <f t="shared" si="380"/>
        <v>5</v>
      </c>
    </row>
    <row r="261" spans="1:17">
      <c r="A261" s="4" t="s">
        <v>62</v>
      </c>
      <c r="B261" s="82"/>
      <c r="C261" s="3">
        <v>2</v>
      </c>
      <c r="D261" s="36"/>
      <c r="E261" s="36">
        <v>18</v>
      </c>
      <c r="F261" s="36">
        <v>0</v>
      </c>
      <c r="G261" s="36">
        <v>1</v>
      </c>
      <c r="H261" s="36"/>
      <c r="I261" s="36"/>
      <c r="J261" s="36"/>
      <c r="K261" s="36"/>
      <c r="L261" s="36"/>
      <c r="M261" s="36"/>
      <c r="N261" s="36"/>
      <c r="O261" s="36"/>
      <c r="P261" s="36"/>
      <c r="Q261" s="40">
        <f t="shared" si="380"/>
        <v>19</v>
      </c>
    </row>
    <row r="262" spans="1:17">
      <c r="A262" s="4" t="s">
        <v>62</v>
      </c>
      <c r="B262" s="82"/>
      <c r="C262" s="3">
        <v>3</v>
      </c>
      <c r="D262" s="36">
        <v>1</v>
      </c>
      <c r="E262" s="36">
        <v>5</v>
      </c>
      <c r="F262" s="36">
        <v>2</v>
      </c>
      <c r="G262" s="36">
        <v>1</v>
      </c>
      <c r="H262" s="36"/>
      <c r="I262" s="36"/>
      <c r="J262" s="36"/>
      <c r="K262" s="36"/>
      <c r="L262" s="36"/>
      <c r="M262" s="36">
        <v>0</v>
      </c>
      <c r="N262" s="36"/>
      <c r="O262" s="36"/>
      <c r="P262" s="36"/>
      <c r="Q262" s="40">
        <f t="shared" si="380"/>
        <v>9</v>
      </c>
    </row>
    <row r="263" spans="1:17">
      <c r="A263" s="4" t="s">
        <v>62</v>
      </c>
      <c r="B263" s="82"/>
      <c r="C263" s="3">
        <v>4</v>
      </c>
      <c r="D263" s="36"/>
      <c r="E263" s="36">
        <v>13</v>
      </c>
      <c r="F263" s="36">
        <v>0</v>
      </c>
      <c r="G263" s="36"/>
      <c r="H263" s="36"/>
      <c r="I263" s="36"/>
      <c r="J263" s="36"/>
      <c r="K263" s="36"/>
      <c r="L263" s="36">
        <v>2</v>
      </c>
      <c r="M263" s="36"/>
      <c r="N263" s="36"/>
      <c r="O263" s="36"/>
      <c r="P263" s="36"/>
      <c r="Q263" s="40">
        <f t="shared" si="380"/>
        <v>15</v>
      </c>
    </row>
    <row r="264" spans="1:17">
      <c r="A264" s="4" t="s">
        <v>62</v>
      </c>
      <c r="B264" s="82"/>
      <c r="C264" s="3">
        <v>5</v>
      </c>
      <c r="D264" s="36">
        <v>0</v>
      </c>
      <c r="E264" s="36">
        <v>15</v>
      </c>
      <c r="F264" s="36">
        <v>3</v>
      </c>
      <c r="G264" s="36"/>
      <c r="H264" s="36">
        <v>1</v>
      </c>
      <c r="I264" s="36"/>
      <c r="J264" s="36"/>
      <c r="K264" s="36"/>
      <c r="L264" s="36">
        <v>1</v>
      </c>
      <c r="M264" s="36"/>
      <c r="N264" s="36"/>
      <c r="O264" s="36"/>
      <c r="P264" s="36"/>
      <c r="Q264" s="40">
        <f t="shared" si="380"/>
        <v>20</v>
      </c>
    </row>
    <row r="265" spans="1:17" s="40" customFormat="1">
      <c r="A265" s="64"/>
      <c r="B265" s="69" t="s">
        <v>67</v>
      </c>
      <c r="C265" s="66" t="s">
        <v>18</v>
      </c>
      <c r="D265" s="67">
        <f>SUM(D260:D264)</f>
        <v>1</v>
      </c>
      <c r="E265" s="67">
        <f t="shared" ref="E265" si="436">SUM(E260:E264)</f>
        <v>56</v>
      </c>
      <c r="F265" s="67">
        <f t="shared" ref="F265" si="437">SUM(F260:F264)</f>
        <v>5</v>
      </c>
      <c r="G265" s="67">
        <f t="shared" ref="G265" si="438">SUM(G260:G264)</f>
        <v>2</v>
      </c>
      <c r="H265" s="67">
        <f t="shared" ref="H265" si="439">SUM(H260:H264)</f>
        <v>1</v>
      </c>
      <c r="I265" s="67">
        <f t="shared" ref="I265:J265" si="440">SUM(I260:I264)</f>
        <v>0</v>
      </c>
      <c r="J265" s="67">
        <f t="shared" si="440"/>
        <v>0</v>
      </c>
      <c r="K265" s="67">
        <f t="shared" ref="K265" si="441">SUM(K260:K264)</f>
        <v>0</v>
      </c>
      <c r="L265" s="67">
        <f t="shared" ref="L265" si="442">SUM(L260:L264)</f>
        <v>3</v>
      </c>
      <c r="M265" s="67">
        <f t="shared" ref="M265" si="443">SUM(M260:M264)</f>
        <v>0</v>
      </c>
      <c r="N265" s="67">
        <f t="shared" ref="N265" si="444">SUM(N260:N264)</f>
        <v>0</v>
      </c>
      <c r="O265" s="67">
        <f t="shared" ref="O265" si="445">SUM(O260:O264)</f>
        <v>0</v>
      </c>
      <c r="P265" s="67">
        <f t="shared" ref="P265" si="446">SUM(P260:P264)</f>
        <v>0</v>
      </c>
    </row>
    <row r="266" spans="1:17">
      <c r="A266" s="4" t="s">
        <v>62</v>
      </c>
      <c r="B266" s="82" t="s">
        <v>68</v>
      </c>
      <c r="C266" s="3">
        <v>1</v>
      </c>
      <c r="D266" s="36"/>
      <c r="E266" s="36">
        <v>1</v>
      </c>
      <c r="F266" s="36">
        <v>3</v>
      </c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40">
        <f t="shared" si="380"/>
        <v>4</v>
      </c>
    </row>
    <row r="267" spans="1:17">
      <c r="A267" s="4" t="s">
        <v>62</v>
      </c>
      <c r="B267" s="82"/>
      <c r="C267" s="3">
        <v>2</v>
      </c>
      <c r="D267" s="36">
        <v>1</v>
      </c>
      <c r="E267" s="36">
        <v>0</v>
      </c>
      <c r="F267" s="36">
        <v>3</v>
      </c>
      <c r="G267" s="36">
        <v>1</v>
      </c>
      <c r="H267" s="36"/>
      <c r="I267" s="36"/>
      <c r="J267" s="36"/>
      <c r="K267" s="36"/>
      <c r="L267" s="36"/>
      <c r="M267" s="36"/>
      <c r="N267" s="36"/>
      <c r="O267" s="36"/>
      <c r="P267" s="36"/>
      <c r="Q267" s="40">
        <f t="shared" si="380"/>
        <v>5</v>
      </c>
    </row>
    <row r="268" spans="1:17">
      <c r="A268" s="4" t="s">
        <v>62</v>
      </c>
      <c r="B268" s="82"/>
      <c r="C268" s="3">
        <v>3</v>
      </c>
      <c r="D268" s="36">
        <v>2</v>
      </c>
      <c r="E268" s="36">
        <v>0</v>
      </c>
      <c r="F268" s="36">
        <v>8</v>
      </c>
      <c r="G268" s="36">
        <v>0</v>
      </c>
      <c r="H268" s="36"/>
      <c r="I268" s="36"/>
      <c r="J268" s="36"/>
      <c r="K268" s="36"/>
      <c r="L268" s="36"/>
      <c r="M268" s="36">
        <v>1</v>
      </c>
      <c r="N268" s="36"/>
      <c r="O268" s="36"/>
      <c r="P268" s="36"/>
      <c r="Q268" s="40">
        <f t="shared" si="380"/>
        <v>11</v>
      </c>
    </row>
    <row r="269" spans="1:17">
      <c r="A269" s="4" t="s">
        <v>62</v>
      </c>
      <c r="B269" s="82"/>
      <c r="C269" s="3">
        <v>4</v>
      </c>
      <c r="D269" s="36"/>
      <c r="E269" s="36">
        <v>1</v>
      </c>
      <c r="F269" s="36">
        <v>6</v>
      </c>
      <c r="G269" s="36"/>
      <c r="H269" s="36"/>
      <c r="I269" s="36"/>
      <c r="J269" s="36"/>
      <c r="K269" s="36"/>
      <c r="L269" s="36">
        <v>0</v>
      </c>
      <c r="M269" s="36"/>
      <c r="N269" s="36"/>
      <c r="O269" s="36"/>
      <c r="P269" s="36"/>
      <c r="Q269" s="40">
        <f t="shared" si="380"/>
        <v>7</v>
      </c>
    </row>
    <row r="270" spans="1:17">
      <c r="A270" s="4" t="s">
        <v>62</v>
      </c>
      <c r="B270" s="82"/>
      <c r="C270" s="3">
        <v>5</v>
      </c>
      <c r="D270" s="36">
        <v>1</v>
      </c>
      <c r="E270" s="36">
        <v>7</v>
      </c>
      <c r="F270" s="36">
        <v>16</v>
      </c>
      <c r="G270" s="36"/>
      <c r="H270" s="36"/>
      <c r="I270" s="36"/>
      <c r="J270" s="36"/>
      <c r="K270" s="36"/>
      <c r="L270" s="36">
        <v>2</v>
      </c>
      <c r="M270" s="36"/>
      <c r="N270" s="36"/>
      <c r="O270" s="36"/>
      <c r="P270" s="36"/>
      <c r="Q270" s="40">
        <f t="shared" si="380"/>
        <v>26</v>
      </c>
    </row>
    <row r="271" spans="1:17" s="40" customFormat="1">
      <c r="A271" s="64"/>
      <c r="B271" s="69" t="s">
        <v>68</v>
      </c>
      <c r="C271" s="66" t="s">
        <v>18</v>
      </c>
      <c r="D271" s="67">
        <f>SUM(D266:D270)</f>
        <v>4</v>
      </c>
      <c r="E271" s="67">
        <f t="shared" ref="E271" si="447">SUM(E266:E270)</f>
        <v>9</v>
      </c>
      <c r="F271" s="67">
        <f t="shared" ref="F271" si="448">SUM(F266:F270)</f>
        <v>36</v>
      </c>
      <c r="G271" s="67">
        <f t="shared" ref="G271" si="449">SUM(G266:G270)</f>
        <v>1</v>
      </c>
      <c r="H271" s="67">
        <f t="shared" ref="H271" si="450">SUM(H266:H270)</f>
        <v>0</v>
      </c>
      <c r="I271" s="67">
        <f t="shared" ref="I271:J271" si="451">SUM(I266:I270)</f>
        <v>0</v>
      </c>
      <c r="J271" s="67">
        <f t="shared" si="451"/>
        <v>0</v>
      </c>
      <c r="K271" s="67">
        <f t="shared" ref="K271" si="452">SUM(K266:K270)</f>
        <v>0</v>
      </c>
      <c r="L271" s="67">
        <f t="shared" ref="L271" si="453">SUM(L266:L270)</f>
        <v>2</v>
      </c>
      <c r="M271" s="67">
        <f t="shared" ref="M271" si="454">SUM(M266:M270)</f>
        <v>1</v>
      </c>
      <c r="N271" s="67">
        <f t="shared" ref="N271" si="455">SUM(N266:N270)</f>
        <v>0</v>
      </c>
      <c r="O271" s="67">
        <f t="shared" ref="O271" si="456">SUM(O266:O270)</f>
        <v>0</v>
      </c>
      <c r="P271" s="67">
        <f t="shared" ref="P271" si="457">SUM(P266:P270)</f>
        <v>0</v>
      </c>
    </row>
    <row r="272" spans="1:17">
      <c r="A272" s="4" t="s">
        <v>62</v>
      </c>
      <c r="B272" s="82" t="s">
        <v>69</v>
      </c>
      <c r="C272" s="3">
        <v>1</v>
      </c>
      <c r="D272" s="36"/>
      <c r="E272" s="36">
        <v>3</v>
      </c>
      <c r="F272" s="36">
        <v>3</v>
      </c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40">
        <f t="shared" si="380"/>
        <v>6</v>
      </c>
    </row>
    <row r="273" spans="1:17">
      <c r="A273" s="4" t="s">
        <v>62</v>
      </c>
      <c r="B273" s="82"/>
      <c r="C273" s="3">
        <v>2</v>
      </c>
      <c r="D273" s="36"/>
      <c r="E273" s="36">
        <v>30</v>
      </c>
      <c r="F273" s="36">
        <v>5</v>
      </c>
      <c r="G273" s="36">
        <v>3</v>
      </c>
      <c r="H273" s="36"/>
      <c r="I273" s="36">
        <v>1</v>
      </c>
      <c r="J273" s="36"/>
      <c r="K273" s="36"/>
      <c r="L273" s="36"/>
      <c r="M273" s="36"/>
      <c r="N273" s="36"/>
      <c r="O273" s="36"/>
      <c r="P273" s="36"/>
      <c r="Q273" s="40">
        <f t="shared" si="380"/>
        <v>39</v>
      </c>
    </row>
    <row r="274" spans="1:17">
      <c r="A274" s="4" t="s">
        <v>62</v>
      </c>
      <c r="B274" s="82"/>
      <c r="C274" s="3">
        <v>3</v>
      </c>
      <c r="D274" s="36">
        <v>0</v>
      </c>
      <c r="E274" s="36">
        <v>5</v>
      </c>
      <c r="F274" s="36">
        <v>0</v>
      </c>
      <c r="G274" s="36">
        <v>0</v>
      </c>
      <c r="H274" s="36"/>
      <c r="I274" s="36"/>
      <c r="J274" s="36"/>
      <c r="K274" s="36"/>
      <c r="L274" s="36"/>
      <c r="M274" s="36">
        <v>0</v>
      </c>
      <c r="N274" s="36"/>
      <c r="O274" s="36"/>
      <c r="P274" s="36"/>
      <c r="Q274" s="40">
        <f t="shared" si="380"/>
        <v>5</v>
      </c>
    </row>
    <row r="275" spans="1:17">
      <c r="A275" s="4" t="s">
        <v>62</v>
      </c>
      <c r="B275" s="82"/>
      <c r="C275" s="3">
        <v>4</v>
      </c>
      <c r="D275" s="36"/>
      <c r="E275" s="36">
        <v>3</v>
      </c>
      <c r="F275" s="36">
        <v>0</v>
      </c>
      <c r="G275" s="36"/>
      <c r="H275" s="36"/>
      <c r="I275" s="36"/>
      <c r="J275" s="36"/>
      <c r="K275" s="36"/>
      <c r="L275" s="36">
        <v>0</v>
      </c>
      <c r="M275" s="36"/>
      <c r="N275" s="36"/>
      <c r="O275" s="36"/>
      <c r="P275" s="36"/>
      <c r="Q275" s="40">
        <f t="shared" si="380"/>
        <v>3</v>
      </c>
    </row>
    <row r="276" spans="1:17">
      <c r="A276" s="4" t="s">
        <v>62</v>
      </c>
      <c r="B276" s="82"/>
      <c r="C276" s="3">
        <v>5</v>
      </c>
      <c r="D276" s="36">
        <v>0</v>
      </c>
      <c r="E276" s="36">
        <v>6</v>
      </c>
      <c r="F276" s="36">
        <v>3</v>
      </c>
      <c r="G276" s="36"/>
      <c r="H276" s="36"/>
      <c r="I276" s="36"/>
      <c r="J276" s="36"/>
      <c r="K276" s="36"/>
      <c r="L276" s="36">
        <v>0</v>
      </c>
      <c r="M276" s="36"/>
      <c r="N276" s="36"/>
      <c r="O276" s="36"/>
      <c r="P276" s="36"/>
      <c r="Q276" s="40">
        <f t="shared" si="380"/>
        <v>9</v>
      </c>
    </row>
    <row r="277" spans="1:17" s="40" customFormat="1">
      <c r="A277" s="64"/>
      <c r="B277" s="69" t="s">
        <v>69</v>
      </c>
      <c r="C277" s="66" t="s">
        <v>18</v>
      </c>
      <c r="D277" s="67">
        <f>SUM(D272:D276)</f>
        <v>0</v>
      </c>
      <c r="E277" s="67">
        <f t="shared" ref="E277" si="458">SUM(E272:E276)</f>
        <v>47</v>
      </c>
      <c r="F277" s="67">
        <f t="shared" ref="F277" si="459">SUM(F272:F276)</f>
        <v>11</v>
      </c>
      <c r="G277" s="67">
        <f t="shared" ref="G277" si="460">SUM(G272:G276)</f>
        <v>3</v>
      </c>
      <c r="H277" s="67">
        <f t="shared" ref="H277" si="461">SUM(H272:H276)</f>
        <v>0</v>
      </c>
      <c r="I277" s="67">
        <f t="shared" ref="I277:J277" si="462">SUM(I272:I276)</f>
        <v>1</v>
      </c>
      <c r="J277" s="67">
        <f t="shared" si="462"/>
        <v>0</v>
      </c>
      <c r="K277" s="67">
        <f t="shared" ref="K277" si="463">SUM(K272:K276)</f>
        <v>0</v>
      </c>
      <c r="L277" s="67">
        <f t="shared" ref="L277" si="464">SUM(L272:L276)</f>
        <v>0</v>
      </c>
      <c r="M277" s="67">
        <f t="shared" ref="M277" si="465">SUM(M272:M276)</f>
        <v>0</v>
      </c>
      <c r="N277" s="67">
        <f t="shared" ref="N277" si="466">SUM(N272:N276)</f>
        <v>0</v>
      </c>
      <c r="O277" s="67">
        <f t="shared" ref="O277" si="467">SUM(O272:O276)</f>
        <v>0</v>
      </c>
      <c r="P277" s="67">
        <f t="shared" ref="P277" si="468">SUM(P272:P276)</f>
        <v>0</v>
      </c>
    </row>
    <row r="278" spans="1:17">
      <c r="A278" s="4" t="s">
        <v>62</v>
      </c>
      <c r="B278" s="82" t="s">
        <v>70</v>
      </c>
      <c r="C278" s="3">
        <v>1</v>
      </c>
      <c r="D278" s="36"/>
      <c r="E278" s="36">
        <v>2</v>
      </c>
      <c r="F278" s="36">
        <v>6</v>
      </c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40">
        <f t="shared" si="380"/>
        <v>8</v>
      </c>
    </row>
    <row r="279" spans="1:17">
      <c r="A279" s="4" t="s">
        <v>62</v>
      </c>
      <c r="B279" s="82"/>
      <c r="C279" s="3">
        <v>2</v>
      </c>
      <c r="D279" s="36"/>
      <c r="E279" s="36">
        <v>5</v>
      </c>
      <c r="F279" s="36">
        <v>6</v>
      </c>
      <c r="G279" s="36">
        <v>0</v>
      </c>
      <c r="H279" s="36"/>
      <c r="I279" s="36"/>
      <c r="J279" s="36"/>
      <c r="K279" s="36"/>
      <c r="L279" s="36"/>
      <c r="M279" s="36">
        <v>1</v>
      </c>
      <c r="N279" s="36"/>
      <c r="O279" s="36"/>
      <c r="P279" s="36"/>
      <c r="Q279" s="40">
        <f t="shared" si="380"/>
        <v>12</v>
      </c>
    </row>
    <row r="280" spans="1:17">
      <c r="A280" s="4" t="s">
        <v>62</v>
      </c>
      <c r="B280" s="82"/>
      <c r="C280" s="3">
        <v>3</v>
      </c>
      <c r="D280" s="36">
        <v>0</v>
      </c>
      <c r="E280" s="36">
        <v>1</v>
      </c>
      <c r="F280" s="36">
        <v>2</v>
      </c>
      <c r="G280" s="36">
        <v>0</v>
      </c>
      <c r="H280" s="36"/>
      <c r="I280" s="36"/>
      <c r="J280" s="36"/>
      <c r="K280" s="36"/>
      <c r="L280" s="36"/>
      <c r="M280" s="36">
        <v>0</v>
      </c>
      <c r="N280" s="36"/>
      <c r="O280" s="36"/>
      <c r="P280" s="36"/>
      <c r="Q280" s="40">
        <f t="shared" si="380"/>
        <v>3</v>
      </c>
    </row>
    <row r="281" spans="1:17">
      <c r="A281" s="4" t="s">
        <v>62</v>
      </c>
      <c r="B281" s="82"/>
      <c r="C281" s="3">
        <v>4</v>
      </c>
      <c r="D281" s="36"/>
      <c r="E281" s="36">
        <v>1</v>
      </c>
      <c r="F281" s="36">
        <v>11</v>
      </c>
      <c r="G281" s="36">
        <v>1</v>
      </c>
      <c r="H281" s="36"/>
      <c r="I281" s="36"/>
      <c r="J281" s="36"/>
      <c r="K281" s="36"/>
      <c r="L281" s="36">
        <v>1</v>
      </c>
      <c r="M281" s="36"/>
      <c r="N281" s="36"/>
      <c r="O281" s="36"/>
      <c r="P281" s="36"/>
      <c r="Q281" s="40">
        <f t="shared" si="380"/>
        <v>14</v>
      </c>
    </row>
    <row r="282" spans="1:17">
      <c r="A282" s="4" t="s">
        <v>62</v>
      </c>
      <c r="B282" s="82"/>
      <c r="C282" s="3">
        <v>5</v>
      </c>
      <c r="D282" s="36">
        <v>0</v>
      </c>
      <c r="E282" s="36">
        <v>13</v>
      </c>
      <c r="F282" s="36">
        <v>4</v>
      </c>
      <c r="G282" s="36"/>
      <c r="H282" s="36"/>
      <c r="I282" s="36"/>
      <c r="J282" s="36"/>
      <c r="K282" s="36"/>
      <c r="L282" s="36">
        <v>1</v>
      </c>
      <c r="M282" s="36"/>
      <c r="N282" s="36"/>
      <c r="O282" s="36"/>
      <c r="P282" s="36"/>
      <c r="Q282" s="40">
        <f t="shared" si="380"/>
        <v>18</v>
      </c>
    </row>
    <row r="283" spans="1:17" s="40" customFormat="1">
      <c r="A283" s="64"/>
      <c r="B283" s="69" t="s">
        <v>70</v>
      </c>
      <c r="C283" s="66" t="s">
        <v>18</v>
      </c>
      <c r="D283" s="67">
        <f>SUM(D278:D282)</f>
        <v>0</v>
      </c>
      <c r="E283" s="67">
        <f t="shared" ref="E283" si="469">SUM(E278:E282)</f>
        <v>22</v>
      </c>
      <c r="F283" s="67">
        <f t="shared" ref="F283" si="470">SUM(F278:F282)</f>
        <v>29</v>
      </c>
      <c r="G283" s="67">
        <f t="shared" ref="G283" si="471">SUM(G278:G282)</f>
        <v>1</v>
      </c>
      <c r="H283" s="67">
        <f t="shared" ref="H283" si="472">SUM(H278:H282)</f>
        <v>0</v>
      </c>
      <c r="I283" s="67">
        <f t="shared" ref="I283:J283" si="473">SUM(I278:I282)</f>
        <v>0</v>
      </c>
      <c r="J283" s="67">
        <f t="shared" si="473"/>
        <v>0</v>
      </c>
      <c r="K283" s="67">
        <f t="shared" ref="K283" si="474">SUM(K278:K282)</f>
        <v>0</v>
      </c>
      <c r="L283" s="67">
        <f t="shared" ref="L283" si="475">SUM(L278:L282)</f>
        <v>2</v>
      </c>
      <c r="M283" s="67">
        <f t="shared" ref="M283" si="476">SUM(M278:M282)</f>
        <v>1</v>
      </c>
      <c r="N283" s="67">
        <f t="shared" ref="N283" si="477">SUM(N278:N282)</f>
        <v>0</v>
      </c>
      <c r="O283" s="67">
        <f t="shared" ref="O283" si="478">SUM(O278:O282)</f>
        <v>0</v>
      </c>
      <c r="P283" s="67">
        <f t="shared" ref="P283" si="479">SUM(P278:P282)</f>
        <v>0</v>
      </c>
    </row>
    <row r="284" spans="1:17">
      <c r="A284" s="4" t="s">
        <v>62</v>
      </c>
      <c r="B284" s="82" t="s">
        <v>71</v>
      </c>
      <c r="C284" s="3">
        <v>1</v>
      </c>
      <c r="D284" s="36"/>
      <c r="E284" s="36">
        <v>5</v>
      </c>
      <c r="F284" s="36">
        <v>1</v>
      </c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40">
        <f t="shared" si="380"/>
        <v>6</v>
      </c>
    </row>
    <row r="285" spans="1:17">
      <c r="A285" s="4" t="s">
        <v>62</v>
      </c>
      <c r="B285" s="82"/>
      <c r="C285" s="3">
        <v>2</v>
      </c>
      <c r="D285" s="36"/>
      <c r="E285" s="36">
        <v>42</v>
      </c>
      <c r="F285" s="36">
        <v>1</v>
      </c>
      <c r="G285" s="36">
        <v>0</v>
      </c>
      <c r="H285" s="36"/>
      <c r="I285" s="36"/>
      <c r="J285" s="36"/>
      <c r="K285" s="36"/>
      <c r="L285" s="36"/>
      <c r="M285" s="36"/>
      <c r="N285" s="36"/>
      <c r="O285" s="36"/>
      <c r="P285" s="36"/>
      <c r="Q285" s="40">
        <f t="shared" si="380"/>
        <v>43</v>
      </c>
    </row>
    <row r="286" spans="1:17">
      <c r="A286" s="4" t="s">
        <v>62</v>
      </c>
      <c r="B286" s="82"/>
      <c r="C286" s="3">
        <v>3</v>
      </c>
      <c r="D286" s="36">
        <v>0</v>
      </c>
      <c r="E286" s="36">
        <v>11</v>
      </c>
      <c r="F286" s="36">
        <v>4</v>
      </c>
      <c r="G286" s="36">
        <v>0</v>
      </c>
      <c r="H286" s="36"/>
      <c r="I286" s="36"/>
      <c r="J286" s="36"/>
      <c r="K286" s="36"/>
      <c r="L286" s="36"/>
      <c r="M286" s="36">
        <v>0</v>
      </c>
      <c r="N286" s="36"/>
      <c r="O286" s="36"/>
      <c r="P286" s="36"/>
      <c r="Q286" s="40">
        <f t="shared" si="380"/>
        <v>15</v>
      </c>
    </row>
    <row r="287" spans="1:17">
      <c r="A287" s="4" t="s">
        <v>62</v>
      </c>
      <c r="B287" s="82"/>
      <c r="C287" s="3">
        <v>4</v>
      </c>
      <c r="D287" s="36"/>
      <c r="E287" s="36">
        <v>11</v>
      </c>
      <c r="F287" s="36">
        <v>3</v>
      </c>
      <c r="G287" s="36">
        <v>1</v>
      </c>
      <c r="H287" s="36"/>
      <c r="I287" s="36"/>
      <c r="J287" s="36"/>
      <c r="K287" s="36"/>
      <c r="L287" s="36">
        <v>0</v>
      </c>
      <c r="M287" s="36"/>
      <c r="N287" s="36"/>
      <c r="O287" s="36"/>
      <c r="P287" s="36"/>
      <c r="Q287" s="40">
        <f t="shared" si="380"/>
        <v>15</v>
      </c>
    </row>
    <row r="288" spans="1:17">
      <c r="A288" s="4" t="s">
        <v>62</v>
      </c>
      <c r="B288" s="82"/>
      <c r="C288" s="3">
        <v>5</v>
      </c>
      <c r="D288" s="36">
        <v>1</v>
      </c>
      <c r="E288" s="36">
        <v>54</v>
      </c>
      <c r="F288" s="36">
        <v>15</v>
      </c>
      <c r="G288" s="36"/>
      <c r="H288" s="36"/>
      <c r="I288" s="36"/>
      <c r="J288" s="36"/>
      <c r="K288" s="36"/>
      <c r="L288" s="36">
        <v>4</v>
      </c>
      <c r="M288" s="36"/>
      <c r="N288" s="36"/>
      <c r="O288" s="36"/>
      <c r="P288" s="36">
        <v>1</v>
      </c>
      <c r="Q288" s="40">
        <f t="shared" si="380"/>
        <v>75</v>
      </c>
    </row>
    <row r="289" spans="1:17" s="40" customFormat="1">
      <c r="A289" s="64"/>
      <c r="B289" s="69" t="s">
        <v>71</v>
      </c>
      <c r="C289" s="66" t="s">
        <v>18</v>
      </c>
      <c r="D289" s="67">
        <f>SUM(D284:D288)</f>
        <v>1</v>
      </c>
      <c r="E289" s="67">
        <f t="shared" ref="E289" si="480">SUM(E284:E288)</f>
        <v>123</v>
      </c>
      <c r="F289" s="67">
        <f t="shared" ref="F289" si="481">SUM(F284:F288)</f>
        <v>24</v>
      </c>
      <c r="G289" s="67">
        <f t="shared" ref="G289" si="482">SUM(G284:G288)</f>
        <v>1</v>
      </c>
      <c r="H289" s="67">
        <f t="shared" ref="H289" si="483">SUM(H284:H288)</f>
        <v>0</v>
      </c>
      <c r="I289" s="67">
        <f t="shared" ref="I289:J289" si="484">SUM(I284:I288)</f>
        <v>0</v>
      </c>
      <c r="J289" s="67">
        <f t="shared" si="484"/>
        <v>0</v>
      </c>
      <c r="K289" s="67">
        <f t="shared" ref="K289" si="485">SUM(K284:K288)</f>
        <v>0</v>
      </c>
      <c r="L289" s="67">
        <f t="shared" ref="L289" si="486">SUM(L284:L288)</f>
        <v>4</v>
      </c>
      <c r="M289" s="67">
        <f t="shared" ref="M289" si="487">SUM(M284:M288)</f>
        <v>0</v>
      </c>
      <c r="N289" s="67">
        <f t="shared" ref="N289" si="488">SUM(N284:N288)</f>
        <v>0</v>
      </c>
      <c r="O289" s="67">
        <f t="shared" ref="O289" si="489">SUM(O284:O288)</f>
        <v>0</v>
      </c>
      <c r="P289" s="67">
        <f t="shared" ref="P289" si="490">SUM(P284:P288)</f>
        <v>1</v>
      </c>
    </row>
    <row r="290" spans="1:17">
      <c r="A290" s="4" t="s">
        <v>62</v>
      </c>
      <c r="B290" s="82" t="s">
        <v>72</v>
      </c>
      <c r="C290" s="3">
        <v>1</v>
      </c>
      <c r="D290" s="36"/>
      <c r="E290" s="36">
        <v>0</v>
      </c>
      <c r="F290" s="36">
        <v>2</v>
      </c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40">
        <f t="shared" si="380"/>
        <v>2</v>
      </c>
    </row>
    <row r="291" spans="1:17">
      <c r="A291" s="4" t="s">
        <v>62</v>
      </c>
      <c r="B291" s="82"/>
      <c r="C291" s="3">
        <v>2</v>
      </c>
      <c r="D291" s="36"/>
      <c r="E291" s="36">
        <v>2</v>
      </c>
      <c r="F291" s="36">
        <v>0</v>
      </c>
      <c r="G291" s="36">
        <v>0</v>
      </c>
      <c r="H291" s="36"/>
      <c r="I291" s="36"/>
      <c r="J291" s="36"/>
      <c r="K291" s="36"/>
      <c r="L291" s="36"/>
      <c r="M291" s="36"/>
      <c r="N291" s="36"/>
      <c r="O291" s="36"/>
      <c r="P291" s="36"/>
      <c r="Q291" s="40">
        <f t="shared" si="380"/>
        <v>2</v>
      </c>
    </row>
    <row r="292" spans="1:17">
      <c r="A292" s="4" t="s">
        <v>62</v>
      </c>
      <c r="B292" s="82"/>
      <c r="C292" s="3">
        <v>3</v>
      </c>
      <c r="D292" s="36">
        <v>1</v>
      </c>
      <c r="E292" s="36">
        <v>1</v>
      </c>
      <c r="F292" s="36">
        <v>2</v>
      </c>
      <c r="G292" s="36">
        <v>0</v>
      </c>
      <c r="H292" s="36"/>
      <c r="I292" s="36"/>
      <c r="J292" s="36"/>
      <c r="K292" s="36"/>
      <c r="L292" s="36"/>
      <c r="M292" s="36">
        <v>0</v>
      </c>
      <c r="N292" s="36"/>
      <c r="O292" s="36"/>
      <c r="P292" s="36">
        <v>1</v>
      </c>
      <c r="Q292" s="40">
        <f t="shared" si="380"/>
        <v>5</v>
      </c>
    </row>
    <row r="293" spans="1:17">
      <c r="A293" s="4" t="s">
        <v>62</v>
      </c>
      <c r="B293" s="82"/>
      <c r="C293" s="3">
        <v>4</v>
      </c>
      <c r="D293" s="36"/>
      <c r="E293" s="36">
        <v>0</v>
      </c>
      <c r="F293" s="36">
        <v>0</v>
      </c>
      <c r="G293" s="36"/>
      <c r="H293" s="36"/>
      <c r="I293" s="36"/>
      <c r="J293" s="36"/>
      <c r="K293" s="36"/>
      <c r="L293" s="36">
        <v>0</v>
      </c>
      <c r="M293" s="36"/>
      <c r="N293" s="36"/>
      <c r="O293" s="36"/>
      <c r="P293" s="36"/>
      <c r="Q293" s="40">
        <f t="shared" si="380"/>
        <v>0</v>
      </c>
    </row>
    <row r="294" spans="1:17">
      <c r="A294" s="4" t="s">
        <v>62</v>
      </c>
      <c r="B294" s="82"/>
      <c r="C294" s="3">
        <v>5</v>
      </c>
      <c r="D294" s="36">
        <v>0</v>
      </c>
      <c r="E294" s="36">
        <v>0</v>
      </c>
      <c r="F294" s="36">
        <v>1</v>
      </c>
      <c r="G294" s="36"/>
      <c r="H294" s="36"/>
      <c r="I294" s="36"/>
      <c r="J294" s="36"/>
      <c r="K294" s="36"/>
      <c r="L294" s="36">
        <v>0</v>
      </c>
      <c r="M294" s="36"/>
      <c r="N294" s="36"/>
      <c r="O294" s="36">
        <v>1</v>
      </c>
      <c r="P294" s="36"/>
      <c r="Q294" s="40">
        <f t="shared" si="380"/>
        <v>2</v>
      </c>
    </row>
    <row r="295" spans="1:17" s="40" customFormat="1">
      <c r="A295" s="64"/>
      <c r="B295" s="69" t="s">
        <v>72</v>
      </c>
      <c r="C295" s="66" t="s">
        <v>18</v>
      </c>
      <c r="D295" s="67">
        <f>SUM(D290:D294)</f>
        <v>1</v>
      </c>
      <c r="E295" s="67">
        <f t="shared" ref="E295" si="491">SUM(E290:E294)</f>
        <v>3</v>
      </c>
      <c r="F295" s="67">
        <f t="shared" ref="F295" si="492">SUM(F290:F294)</f>
        <v>5</v>
      </c>
      <c r="G295" s="67">
        <f t="shared" ref="G295" si="493">SUM(G290:G294)</f>
        <v>0</v>
      </c>
      <c r="H295" s="67">
        <f t="shared" ref="H295" si="494">SUM(H290:H294)</f>
        <v>0</v>
      </c>
      <c r="I295" s="67">
        <f t="shared" ref="I295:J295" si="495">SUM(I290:I294)</f>
        <v>0</v>
      </c>
      <c r="J295" s="67">
        <f t="shared" si="495"/>
        <v>0</v>
      </c>
      <c r="K295" s="67">
        <f t="shared" ref="K295" si="496">SUM(K290:K294)</f>
        <v>0</v>
      </c>
      <c r="L295" s="67">
        <f t="shared" ref="L295" si="497">SUM(L290:L294)</f>
        <v>0</v>
      </c>
      <c r="M295" s="67">
        <f t="shared" ref="M295" si="498">SUM(M290:M294)</f>
        <v>0</v>
      </c>
      <c r="N295" s="67">
        <f t="shared" ref="N295" si="499">SUM(N290:N294)</f>
        <v>0</v>
      </c>
      <c r="O295" s="67">
        <f t="shared" ref="O295" si="500">SUM(O290:O294)</f>
        <v>1</v>
      </c>
      <c r="P295" s="67">
        <f t="shared" ref="P295" si="501">SUM(P290:P294)</f>
        <v>1</v>
      </c>
    </row>
    <row r="296" spans="1:17">
      <c r="A296" s="54" t="s">
        <v>73</v>
      </c>
      <c r="B296" s="81" t="s">
        <v>74</v>
      </c>
      <c r="C296" s="55">
        <v>1</v>
      </c>
      <c r="D296" s="38">
        <v>0</v>
      </c>
      <c r="E296" s="38">
        <v>1</v>
      </c>
      <c r="F296" s="38">
        <v>3</v>
      </c>
      <c r="L296" s="38">
        <v>0</v>
      </c>
      <c r="P296" s="38">
        <v>0</v>
      </c>
      <c r="Q296" s="40">
        <f t="shared" si="380"/>
        <v>4</v>
      </c>
    </row>
    <row r="297" spans="1:17">
      <c r="A297" s="54" t="s">
        <v>73</v>
      </c>
      <c r="B297" s="81"/>
      <c r="C297" s="55">
        <v>2</v>
      </c>
      <c r="D297" s="38">
        <v>0</v>
      </c>
      <c r="E297" s="38">
        <v>11</v>
      </c>
      <c r="F297" s="38">
        <v>7</v>
      </c>
      <c r="L297" s="38">
        <v>0</v>
      </c>
      <c r="P297" s="38">
        <v>0</v>
      </c>
      <c r="Q297" s="40">
        <f t="shared" si="380"/>
        <v>18</v>
      </c>
    </row>
    <row r="298" spans="1:17">
      <c r="A298" s="54" t="s">
        <v>73</v>
      </c>
      <c r="B298" s="81"/>
      <c r="C298" s="55">
        <v>3</v>
      </c>
      <c r="D298" s="38">
        <v>1</v>
      </c>
      <c r="E298" s="38">
        <v>4</v>
      </c>
      <c r="F298" s="38">
        <v>7</v>
      </c>
      <c r="L298" s="38">
        <v>2</v>
      </c>
      <c r="P298" s="38">
        <v>1</v>
      </c>
      <c r="Q298" s="40">
        <f t="shared" si="380"/>
        <v>15</v>
      </c>
    </row>
    <row r="299" spans="1:17">
      <c r="A299" s="54" t="s">
        <v>73</v>
      </c>
      <c r="B299" s="81"/>
      <c r="C299" s="55">
        <v>4</v>
      </c>
      <c r="D299" s="38">
        <v>0</v>
      </c>
      <c r="E299" s="38">
        <v>2</v>
      </c>
      <c r="F299" s="38">
        <v>2</v>
      </c>
      <c r="L299" s="38">
        <v>2</v>
      </c>
      <c r="P299" s="38">
        <v>0</v>
      </c>
      <c r="Q299" s="40">
        <f t="shared" si="380"/>
        <v>6</v>
      </c>
    </row>
    <row r="300" spans="1:17">
      <c r="A300" s="54" t="s">
        <v>73</v>
      </c>
      <c r="B300" s="81"/>
      <c r="C300" s="55">
        <v>5</v>
      </c>
      <c r="D300" s="38">
        <v>0</v>
      </c>
      <c r="E300" s="38">
        <v>4</v>
      </c>
      <c r="F300" s="38">
        <v>4</v>
      </c>
      <c r="L300" s="38">
        <v>0</v>
      </c>
      <c r="P300" s="38">
        <v>1</v>
      </c>
      <c r="Q300" s="40">
        <f t="shared" si="380"/>
        <v>9</v>
      </c>
    </row>
    <row r="301" spans="1:17" s="40" customFormat="1">
      <c r="A301" s="64"/>
      <c r="B301" s="69" t="s">
        <v>74</v>
      </c>
      <c r="C301" s="66" t="s">
        <v>18</v>
      </c>
      <c r="D301" s="67">
        <f>SUM(D296:D300)</f>
        <v>1</v>
      </c>
      <c r="E301" s="67">
        <f t="shared" ref="E301" si="502">SUM(E296:E300)</f>
        <v>22</v>
      </c>
      <c r="F301" s="67">
        <f t="shared" ref="F301" si="503">SUM(F296:F300)</f>
        <v>23</v>
      </c>
      <c r="G301" s="67">
        <f t="shared" ref="G301" si="504">SUM(G296:G300)</f>
        <v>0</v>
      </c>
      <c r="H301" s="67">
        <f t="shared" ref="H301" si="505">SUM(H296:H300)</f>
        <v>0</v>
      </c>
      <c r="I301" s="67">
        <f t="shared" ref="I301:J301" si="506">SUM(I296:I300)</f>
        <v>0</v>
      </c>
      <c r="J301" s="67">
        <f t="shared" si="506"/>
        <v>0</v>
      </c>
      <c r="K301" s="67">
        <f t="shared" ref="K301" si="507">SUM(K296:K300)</f>
        <v>0</v>
      </c>
      <c r="L301" s="67">
        <f t="shared" ref="L301" si="508">SUM(L296:L300)</f>
        <v>4</v>
      </c>
      <c r="M301" s="67">
        <f t="shared" ref="M301" si="509">SUM(M296:M300)</f>
        <v>0</v>
      </c>
      <c r="N301" s="67">
        <f t="shared" ref="N301" si="510">SUM(N296:N300)</f>
        <v>0</v>
      </c>
      <c r="O301" s="67">
        <f t="shared" ref="O301" si="511">SUM(O296:O300)</f>
        <v>0</v>
      </c>
      <c r="P301" s="67">
        <f t="shared" ref="P301" si="512">SUM(P296:P300)</f>
        <v>2</v>
      </c>
    </row>
    <row r="302" spans="1:17">
      <c r="A302" s="54" t="s">
        <v>73</v>
      </c>
      <c r="B302" s="81" t="s">
        <v>75</v>
      </c>
      <c r="C302" s="55">
        <v>1</v>
      </c>
      <c r="D302" s="38">
        <v>0</v>
      </c>
      <c r="E302" s="38">
        <v>1</v>
      </c>
      <c r="F302" s="38">
        <v>1</v>
      </c>
      <c r="G302" s="38">
        <v>0</v>
      </c>
      <c r="H302" s="38">
        <v>0</v>
      </c>
      <c r="I302" s="38">
        <v>0</v>
      </c>
      <c r="L302" s="38">
        <v>0</v>
      </c>
      <c r="Q302" s="40">
        <f t="shared" si="380"/>
        <v>2</v>
      </c>
    </row>
    <row r="303" spans="1:17">
      <c r="A303" s="54" t="s">
        <v>73</v>
      </c>
      <c r="B303" s="81"/>
      <c r="C303" s="55">
        <v>2</v>
      </c>
      <c r="D303" s="38">
        <v>0</v>
      </c>
      <c r="E303" s="38">
        <v>1</v>
      </c>
      <c r="F303" s="38">
        <v>0</v>
      </c>
      <c r="G303" s="38">
        <v>0</v>
      </c>
      <c r="H303" s="38">
        <v>0</v>
      </c>
      <c r="I303" s="38">
        <v>0</v>
      </c>
      <c r="L303" s="38">
        <v>0</v>
      </c>
      <c r="Q303" s="40">
        <f t="shared" si="380"/>
        <v>1</v>
      </c>
    </row>
    <row r="304" spans="1:17">
      <c r="A304" s="54" t="s">
        <v>73</v>
      </c>
      <c r="B304" s="81"/>
      <c r="C304" s="55">
        <v>3</v>
      </c>
      <c r="D304" s="38">
        <v>0</v>
      </c>
      <c r="E304" s="38">
        <v>4</v>
      </c>
      <c r="F304" s="38">
        <v>3</v>
      </c>
      <c r="G304" s="38">
        <v>0</v>
      </c>
      <c r="H304" s="38">
        <v>0</v>
      </c>
      <c r="I304" s="38">
        <v>0</v>
      </c>
      <c r="L304" s="38">
        <v>3</v>
      </c>
      <c r="Q304" s="40">
        <f t="shared" si="380"/>
        <v>10</v>
      </c>
    </row>
    <row r="305" spans="1:17">
      <c r="A305" s="54" t="s">
        <v>73</v>
      </c>
      <c r="B305" s="81"/>
      <c r="C305" s="55">
        <v>4</v>
      </c>
      <c r="D305" s="38">
        <v>0</v>
      </c>
      <c r="E305" s="38">
        <v>3</v>
      </c>
      <c r="F305" s="38">
        <v>0</v>
      </c>
      <c r="G305" s="38">
        <v>0</v>
      </c>
      <c r="H305" s="38">
        <v>0</v>
      </c>
      <c r="I305" s="38">
        <v>0</v>
      </c>
      <c r="L305" s="38">
        <v>0</v>
      </c>
      <c r="Q305" s="40">
        <f t="shared" si="380"/>
        <v>3</v>
      </c>
    </row>
    <row r="306" spans="1:17">
      <c r="A306" s="54" t="s">
        <v>73</v>
      </c>
      <c r="B306" s="81"/>
      <c r="C306" s="55">
        <v>5</v>
      </c>
      <c r="D306" s="38">
        <v>0</v>
      </c>
      <c r="E306" s="38">
        <v>1</v>
      </c>
      <c r="F306" s="38">
        <v>2</v>
      </c>
      <c r="G306" s="38">
        <v>0</v>
      </c>
      <c r="H306" s="38">
        <v>0</v>
      </c>
      <c r="I306" s="38">
        <v>0</v>
      </c>
      <c r="L306" s="38">
        <v>1</v>
      </c>
      <c r="Q306" s="40">
        <f t="shared" si="380"/>
        <v>4</v>
      </c>
    </row>
    <row r="307" spans="1:17" s="40" customFormat="1">
      <c r="A307" s="64"/>
      <c r="B307" s="69" t="s">
        <v>75</v>
      </c>
      <c r="C307" s="66" t="s">
        <v>18</v>
      </c>
      <c r="D307" s="67">
        <f>SUM(D302:D306)</f>
        <v>0</v>
      </c>
      <c r="E307" s="67">
        <f t="shared" ref="E307" si="513">SUM(E302:E306)</f>
        <v>10</v>
      </c>
      <c r="F307" s="67">
        <f t="shared" ref="F307" si="514">SUM(F302:F306)</f>
        <v>6</v>
      </c>
      <c r="G307" s="67">
        <f t="shared" ref="G307" si="515">SUM(G302:G306)</f>
        <v>0</v>
      </c>
      <c r="H307" s="67">
        <f t="shared" ref="H307" si="516">SUM(H302:H306)</f>
        <v>0</v>
      </c>
      <c r="I307" s="67">
        <f t="shared" ref="I307:J307" si="517">SUM(I302:I306)</f>
        <v>0</v>
      </c>
      <c r="J307" s="67">
        <f t="shared" si="517"/>
        <v>0</v>
      </c>
      <c r="K307" s="67">
        <f t="shared" ref="K307" si="518">SUM(K302:K306)</f>
        <v>0</v>
      </c>
      <c r="L307" s="67">
        <f t="shared" ref="L307" si="519">SUM(L302:L306)</f>
        <v>4</v>
      </c>
      <c r="M307" s="67">
        <f t="shared" ref="M307" si="520">SUM(M302:M306)</f>
        <v>0</v>
      </c>
      <c r="N307" s="67">
        <f t="shared" ref="N307" si="521">SUM(N302:N306)</f>
        <v>0</v>
      </c>
      <c r="O307" s="67">
        <f t="shared" ref="O307" si="522">SUM(O302:O306)</f>
        <v>0</v>
      </c>
      <c r="P307" s="67">
        <f t="shared" ref="P307" si="523">SUM(P302:P306)</f>
        <v>0</v>
      </c>
    </row>
    <row r="308" spans="1:17">
      <c r="A308" s="54" t="s">
        <v>73</v>
      </c>
      <c r="B308" s="81" t="s">
        <v>76</v>
      </c>
      <c r="C308" s="55">
        <v>1</v>
      </c>
      <c r="D308" s="38">
        <v>0</v>
      </c>
      <c r="E308" s="38">
        <v>0</v>
      </c>
      <c r="F308" s="38">
        <v>0</v>
      </c>
      <c r="G308" s="38">
        <v>0</v>
      </c>
      <c r="H308" s="38">
        <v>0</v>
      </c>
      <c r="I308" s="38">
        <v>0</v>
      </c>
      <c r="Q308" s="40">
        <f t="shared" si="380"/>
        <v>0</v>
      </c>
    </row>
    <row r="309" spans="1:17">
      <c r="A309" s="54" t="s">
        <v>73</v>
      </c>
      <c r="B309" s="81"/>
      <c r="C309" s="55">
        <v>2</v>
      </c>
      <c r="D309" s="38">
        <v>0</v>
      </c>
      <c r="E309" s="38">
        <v>0</v>
      </c>
      <c r="F309" s="38">
        <v>0</v>
      </c>
      <c r="G309" s="38">
        <v>0</v>
      </c>
      <c r="H309" s="38">
        <v>0</v>
      </c>
      <c r="I309" s="38">
        <v>0</v>
      </c>
      <c r="Q309" s="40">
        <f t="shared" si="380"/>
        <v>0</v>
      </c>
    </row>
    <row r="310" spans="1:17">
      <c r="A310" s="54" t="s">
        <v>73</v>
      </c>
      <c r="B310" s="81"/>
      <c r="C310" s="55">
        <v>3</v>
      </c>
      <c r="D310" s="38">
        <v>0</v>
      </c>
      <c r="E310" s="38">
        <v>0</v>
      </c>
      <c r="F310" s="38">
        <v>0</v>
      </c>
      <c r="G310" s="38">
        <v>0</v>
      </c>
      <c r="H310" s="38">
        <v>0</v>
      </c>
      <c r="I310" s="38">
        <v>0</v>
      </c>
      <c r="Q310" s="40">
        <f t="shared" ref="Q310:Q386" si="524">SUM(D310:P310)</f>
        <v>0</v>
      </c>
    </row>
    <row r="311" spans="1:17">
      <c r="A311" s="54" t="s">
        <v>73</v>
      </c>
      <c r="B311" s="81"/>
      <c r="C311" s="55">
        <v>4</v>
      </c>
      <c r="D311" s="38">
        <v>0</v>
      </c>
      <c r="E311" s="38">
        <v>0</v>
      </c>
      <c r="F311" s="38">
        <v>0</v>
      </c>
      <c r="G311" s="38">
        <v>0</v>
      </c>
      <c r="H311" s="38">
        <v>0</v>
      </c>
      <c r="I311" s="38">
        <v>0</v>
      </c>
      <c r="Q311" s="40">
        <f t="shared" si="524"/>
        <v>0</v>
      </c>
    </row>
    <row r="312" spans="1:17">
      <c r="A312" s="54" t="s">
        <v>73</v>
      </c>
      <c r="B312" s="81"/>
      <c r="C312" s="55">
        <v>5</v>
      </c>
      <c r="D312" s="38">
        <v>0</v>
      </c>
      <c r="E312" s="38">
        <v>0</v>
      </c>
      <c r="F312" s="38">
        <v>0</v>
      </c>
      <c r="G312" s="38">
        <v>0</v>
      </c>
      <c r="H312" s="38">
        <v>0</v>
      </c>
      <c r="I312" s="38">
        <v>1</v>
      </c>
      <c r="Q312" s="40">
        <f t="shared" si="524"/>
        <v>1</v>
      </c>
    </row>
    <row r="313" spans="1:17" s="40" customFormat="1">
      <c r="A313" s="64"/>
      <c r="B313" s="69" t="s">
        <v>76</v>
      </c>
      <c r="C313" s="66" t="s">
        <v>18</v>
      </c>
      <c r="D313" s="67">
        <f>SUM(D308:D312)</f>
        <v>0</v>
      </c>
      <c r="E313" s="67">
        <f t="shared" ref="E313" si="525">SUM(E308:E312)</f>
        <v>0</v>
      </c>
      <c r="F313" s="67">
        <f t="shared" ref="F313" si="526">SUM(F308:F312)</f>
        <v>0</v>
      </c>
      <c r="G313" s="67">
        <f t="shared" ref="G313" si="527">SUM(G308:G312)</f>
        <v>0</v>
      </c>
      <c r="H313" s="67">
        <f t="shared" ref="H313" si="528">SUM(H308:H312)</f>
        <v>0</v>
      </c>
      <c r="I313" s="67">
        <f t="shared" ref="I313:J313" si="529">SUM(I308:I312)</f>
        <v>1</v>
      </c>
      <c r="J313" s="67">
        <f t="shared" si="529"/>
        <v>0</v>
      </c>
      <c r="K313" s="67">
        <f t="shared" ref="K313" si="530">SUM(K308:K312)</f>
        <v>0</v>
      </c>
      <c r="L313" s="67">
        <f t="shared" ref="L313" si="531">SUM(L308:L312)</f>
        <v>0</v>
      </c>
      <c r="M313" s="67">
        <f t="shared" ref="M313" si="532">SUM(M308:M312)</f>
        <v>0</v>
      </c>
      <c r="N313" s="67">
        <f t="shared" ref="N313" si="533">SUM(N308:N312)</f>
        <v>0</v>
      </c>
      <c r="O313" s="67">
        <f t="shared" ref="O313" si="534">SUM(O308:O312)</f>
        <v>0</v>
      </c>
      <c r="P313" s="67">
        <f t="shared" ref="P313" si="535">SUM(P308:P312)</f>
        <v>0</v>
      </c>
    </row>
    <row r="314" spans="1:17">
      <c r="A314" s="54" t="s">
        <v>73</v>
      </c>
      <c r="B314" s="81" t="s">
        <v>77</v>
      </c>
      <c r="C314" s="55">
        <v>1</v>
      </c>
      <c r="D314" s="38">
        <v>0</v>
      </c>
      <c r="E314" s="38">
        <v>0</v>
      </c>
      <c r="F314" s="38">
        <v>0</v>
      </c>
      <c r="G314" s="38">
        <v>0</v>
      </c>
      <c r="H314" s="38">
        <v>0</v>
      </c>
      <c r="I314" s="38">
        <v>0</v>
      </c>
      <c r="L314" s="38">
        <v>0</v>
      </c>
      <c r="M314" s="38">
        <v>0</v>
      </c>
      <c r="Q314" s="40">
        <f t="shared" si="524"/>
        <v>0</v>
      </c>
    </row>
    <row r="315" spans="1:17">
      <c r="A315" s="54" t="s">
        <v>73</v>
      </c>
      <c r="B315" s="81"/>
      <c r="C315" s="55">
        <v>2</v>
      </c>
      <c r="D315" s="38">
        <v>0</v>
      </c>
      <c r="E315" s="38">
        <v>4</v>
      </c>
      <c r="F315" s="38">
        <v>1</v>
      </c>
      <c r="G315" s="38">
        <v>0</v>
      </c>
      <c r="H315" s="38">
        <v>0</v>
      </c>
      <c r="I315" s="38">
        <v>0</v>
      </c>
      <c r="L315" s="38">
        <v>0</v>
      </c>
      <c r="M315" s="38">
        <v>0</v>
      </c>
      <c r="Q315" s="40">
        <f t="shared" si="524"/>
        <v>5</v>
      </c>
    </row>
    <row r="316" spans="1:17">
      <c r="A316" s="54" t="s">
        <v>73</v>
      </c>
      <c r="B316" s="81"/>
      <c r="C316" s="55">
        <v>3</v>
      </c>
      <c r="D316" s="38">
        <v>0</v>
      </c>
      <c r="E316" s="38">
        <v>11</v>
      </c>
      <c r="F316" s="38">
        <v>0</v>
      </c>
      <c r="G316" s="38">
        <v>0</v>
      </c>
      <c r="H316" s="38">
        <v>0</v>
      </c>
      <c r="I316" s="38">
        <v>0</v>
      </c>
      <c r="L316" s="38">
        <v>1</v>
      </c>
      <c r="M316" s="38">
        <v>1</v>
      </c>
      <c r="Q316" s="40">
        <f t="shared" si="524"/>
        <v>13</v>
      </c>
    </row>
    <row r="317" spans="1:17">
      <c r="A317" s="54" t="s">
        <v>73</v>
      </c>
      <c r="B317" s="81"/>
      <c r="C317" s="55">
        <v>4</v>
      </c>
      <c r="D317" s="38">
        <v>0</v>
      </c>
      <c r="E317" s="38">
        <v>4</v>
      </c>
      <c r="F317" s="38">
        <v>1</v>
      </c>
      <c r="G317" s="38">
        <v>0</v>
      </c>
      <c r="H317" s="38">
        <v>0</v>
      </c>
      <c r="I317" s="38">
        <v>0</v>
      </c>
      <c r="L317" s="38">
        <v>0</v>
      </c>
      <c r="M317" s="38">
        <v>0</v>
      </c>
      <c r="Q317" s="40">
        <f t="shared" si="524"/>
        <v>5</v>
      </c>
    </row>
    <row r="318" spans="1:17">
      <c r="A318" s="54" t="s">
        <v>73</v>
      </c>
      <c r="B318" s="81"/>
      <c r="C318" s="55">
        <v>5</v>
      </c>
      <c r="D318" s="38">
        <v>0</v>
      </c>
      <c r="E318" s="38">
        <v>9</v>
      </c>
      <c r="F318" s="38">
        <v>2</v>
      </c>
      <c r="G318" s="38">
        <v>0</v>
      </c>
      <c r="H318" s="38">
        <v>0</v>
      </c>
      <c r="I318" s="38">
        <v>0</v>
      </c>
      <c r="L318" s="38">
        <v>0</v>
      </c>
      <c r="M318" s="38">
        <v>0</v>
      </c>
      <c r="Q318" s="40">
        <f t="shared" si="524"/>
        <v>11</v>
      </c>
    </row>
    <row r="319" spans="1:17" s="40" customFormat="1">
      <c r="A319" s="64"/>
      <c r="B319" s="69" t="s">
        <v>77</v>
      </c>
      <c r="C319" s="66" t="s">
        <v>18</v>
      </c>
      <c r="D319" s="67">
        <f>SUM(D314:D318)</f>
        <v>0</v>
      </c>
      <c r="E319" s="67">
        <f t="shared" ref="E319" si="536">SUM(E314:E318)</f>
        <v>28</v>
      </c>
      <c r="F319" s="67">
        <f t="shared" ref="F319" si="537">SUM(F314:F318)</f>
        <v>4</v>
      </c>
      <c r="G319" s="67">
        <f t="shared" ref="G319" si="538">SUM(G314:G318)</f>
        <v>0</v>
      </c>
      <c r="H319" s="67">
        <f t="shared" ref="H319" si="539">SUM(H314:H318)</f>
        <v>0</v>
      </c>
      <c r="I319" s="67">
        <f t="shared" ref="I319:J319" si="540">SUM(I314:I318)</f>
        <v>0</v>
      </c>
      <c r="J319" s="67">
        <f t="shared" si="540"/>
        <v>0</v>
      </c>
      <c r="K319" s="67">
        <f t="shared" ref="K319" si="541">SUM(K314:K318)</f>
        <v>0</v>
      </c>
      <c r="L319" s="67">
        <f t="shared" ref="L319" si="542">SUM(L314:L318)</f>
        <v>1</v>
      </c>
      <c r="M319" s="67">
        <f t="shared" ref="M319" si="543">SUM(M314:M318)</f>
        <v>1</v>
      </c>
      <c r="N319" s="67">
        <f t="shared" ref="N319" si="544">SUM(N314:N318)</f>
        <v>0</v>
      </c>
      <c r="O319" s="67">
        <f t="shared" ref="O319" si="545">SUM(O314:O318)</f>
        <v>0</v>
      </c>
      <c r="P319" s="67">
        <f t="shared" ref="P319" si="546">SUM(P314:P318)</f>
        <v>0</v>
      </c>
    </row>
    <row r="320" spans="1:17">
      <c r="A320" s="54" t="s">
        <v>73</v>
      </c>
      <c r="B320" s="81" t="s">
        <v>78</v>
      </c>
      <c r="C320" s="55">
        <v>1</v>
      </c>
      <c r="D320" s="38">
        <v>0</v>
      </c>
      <c r="E320" s="38">
        <v>0</v>
      </c>
      <c r="F320" s="38">
        <v>0</v>
      </c>
      <c r="G320" s="38">
        <v>0</v>
      </c>
      <c r="H320" s="38">
        <v>0</v>
      </c>
      <c r="I320" s="38">
        <v>0</v>
      </c>
      <c r="L320" s="38">
        <v>0</v>
      </c>
      <c r="M320" s="38">
        <v>0</v>
      </c>
      <c r="N320" s="38">
        <v>1</v>
      </c>
      <c r="Q320" s="40">
        <f t="shared" si="524"/>
        <v>1</v>
      </c>
    </row>
    <row r="321" spans="1:17">
      <c r="A321" s="54" t="s">
        <v>73</v>
      </c>
      <c r="B321" s="81"/>
      <c r="C321" s="55">
        <v>2</v>
      </c>
      <c r="D321" s="38">
        <v>0</v>
      </c>
      <c r="E321" s="38">
        <v>0</v>
      </c>
      <c r="F321" s="38">
        <v>0</v>
      </c>
      <c r="G321" s="38">
        <v>0</v>
      </c>
      <c r="H321" s="38">
        <v>0</v>
      </c>
      <c r="I321" s="38">
        <v>0</v>
      </c>
      <c r="L321" s="38">
        <v>0</v>
      </c>
      <c r="M321" s="38">
        <v>1</v>
      </c>
      <c r="Q321" s="40">
        <f t="shared" si="524"/>
        <v>1</v>
      </c>
    </row>
    <row r="322" spans="1:17">
      <c r="A322" s="54" t="s">
        <v>73</v>
      </c>
      <c r="B322" s="81"/>
      <c r="C322" s="55">
        <v>3</v>
      </c>
      <c r="D322" s="38">
        <v>0</v>
      </c>
      <c r="E322" s="38">
        <v>2</v>
      </c>
      <c r="F322" s="38">
        <v>3</v>
      </c>
      <c r="G322" s="38">
        <v>0</v>
      </c>
      <c r="H322" s="38">
        <v>0</v>
      </c>
      <c r="I322" s="38">
        <v>0</v>
      </c>
      <c r="L322" s="38">
        <v>2</v>
      </c>
      <c r="M322" s="38">
        <v>2</v>
      </c>
      <c r="Q322" s="40">
        <f t="shared" si="524"/>
        <v>9</v>
      </c>
    </row>
    <row r="323" spans="1:17">
      <c r="A323" s="54" t="s">
        <v>73</v>
      </c>
      <c r="B323" s="81"/>
      <c r="C323" s="55">
        <v>4</v>
      </c>
      <c r="D323" s="38">
        <v>0</v>
      </c>
      <c r="E323" s="38">
        <v>0</v>
      </c>
      <c r="F323" s="38">
        <v>1</v>
      </c>
      <c r="G323" s="38">
        <v>0</v>
      </c>
      <c r="H323" s="38">
        <v>0</v>
      </c>
      <c r="I323" s="38">
        <v>0</v>
      </c>
      <c r="L323" s="38">
        <v>2</v>
      </c>
      <c r="M323" s="38">
        <v>2</v>
      </c>
      <c r="Q323" s="40">
        <f t="shared" si="524"/>
        <v>5</v>
      </c>
    </row>
    <row r="324" spans="1:17">
      <c r="A324" s="54" t="s">
        <v>73</v>
      </c>
      <c r="B324" s="81"/>
      <c r="C324" s="55">
        <v>5</v>
      </c>
      <c r="D324" s="38">
        <v>3</v>
      </c>
      <c r="E324" s="38">
        <v>2</v>
      </c>
      <c r="F324" s="38">
        <v>2</v>
      </c>
      <c r="G324" s="38">
        <v>0</v>
      </c>
      <c r="H324" s="38">
        <v>0</v>
      </c>
      <c r="I324" s="38">
        <v>0</v>
      </c>
      <c r="L324" s="38">
        <v>3</v>
      </c>
      <c r="M324" s="38">
        <v>2</v>
      </c>
      <c r="P324" s="38">
        <v>1</v>
      </c>
      <c r="Q324" s="40">
        <f t="shared" si="524"/>
        <v>13</v>
      </c>
    </row>
    <row r="325" spans="1:17" s="40" customFormat="1">
      <c r="A325" s="64"/>
      <c r="B325" s="69" t="s">
        <v>78</v>
      </c>
      <c r="C325" s="66" t="s">
        <v>18</v>
      </c>
      <c r="D325" s="67">
        <f>SUM(D320:D324)</f>
        <v>3</v>
      </c>
      <c r="E325" s="67">
        <f t="shared" ref="E325" si="547">SUM(E320:E324)</f>
        <v>4</v>
      </c>
      <c r="F325" s="67">
        <f t="shared" ref="F325" si="548">SUM(F320:F324)</f>
        <v>6</v>
      </c>
      <c r="G325" s="67">
        <f t="shared" ref="G325" si="549">SUM(G320:G324)</f>
        <v>0</v>
      </c>
      <c r="H325" s="67">
        <f t="shared" ref="H325" si="550">SUM(H320:H324)</f>
        <v>0</v>
      </c>
      <c r="I325" s="67">
        <f t="shared" ref="I325:J325" si="551">SUM(I320:I324)</f>
        <v>0</v>
      </c>
      <c r="J325" s="67">
        <f t="shared" si="551"/>
        <v>0</v>
      </c>
      <c r="K325" s="67">
        <f t="shared" ref="K325" si="552">SUM(K320:K324)</f>
        <v>0</v>
      </c>
      <c r="L325" s="67">
        <f t="shared" ref="L325" si="553">SUM(L320:L324)</f>
        <v>7</v>
      </c>
      <c r="M325" s="67">
        <f t="shared" ref="M325" si="554">SUM(M320:M324)</f>
        <v>7</v>
      </c>
      <c r="N325" s="67">
        <f t="shared" ref="N325" si="555">SUM(N320:N324)</f>
        <v>1</v>
      </c>
      <c r="O325" s="67">
        <f t="shared" ref="O325" si="556">SUM(O320:O324)</f>
        <v>0</v>
      </c>
      <c r="P325" s="67">
        <f t="shared" ref="P325" si="557">SUM(P320:P324)</f>
        <v>1</v>
      </c>
    </row>
    <row r="326" spans="1:17">
      <c r="A326" s="54" t="s">
        <v>73</v>
      </c>
      <c r="B326" s="81" t="s">
        <v>79</v>
      </c>
      <c r="C326" s="55">
        <v>1</v>
      </c>
      <c r="D326" s="38">
        <v>0</v>
      </c>
      <c r="E326" s="38">
        <v>1</v>
      </c>
      <c r="F326" s="38">
        <v>3</v>
      </c>
      <c r="G326" s="38">
        <v>0</v>
      </c>
      <c r="H326" s="38">
        <v>0</v>
      </c>
      <c r="I326" s="38">
        <v>0</v>
      </c>
      <c r="L326" s="38">
        <v>0</v>
      </c>
      <c r="M326" s="38">
        <v>0</v>
      </c>
      <c r="Q326" s="40">
        <f t="shared" si="524"/>
        <v>4</v>
      </c>
    </row>
    <row r="327" spans="1:17">
      <c r="A327" s="54" t="s">
        <v>73</v>
      </c>
      <c r="B327" s="81"/>
      <c r="C327" s="55">
        <v>2</v>
      </c>
      <c r="D327" s="38">
        <v>0</v>
      </c>
      <c r="E327" s="38">
        <v>2</v>
      </c>
      <c r="F327" s="38">
        <v>1</v>
      </c>
      <c r="G327" s="38">
        <v>0</v>
      </c>
      <c r="H327" s="38">
        <v>0</v>
      </c>
      <c r="I327" s="38">
        <v>0</v>
      </c>
      <c r="L327" s="38">
        <v>1</v>
      </c>
      <c r="M327" s="38">
        <v>0</v>
      </c>
      <c r="Q327" s="40">
        <f t="shared" si="524"/>
        <v>4</v>
      </c>
    </row>
    <row r="328" spans="1:17">
      <c r="A328" s="54" t="s">
        <v>73</v>
      </c>
      <c r="B328" s="81"/>
      <c r="C328" s="55">
        <v>3</v>
      </c>
      <c r="D328" s="38">
        <v>1</v>
      </c>
      <c r="E328" s="38">
        <v>3</v>
      </c>
      <c r="F328" s="38">
        <v>0</v>
      </c>
      <c r="G328" s="38">
        <v>0</v>
      </c>
      <c r="H328" s="38">
        <v>0</v>
      </c>
      <c r="I328" s="38">
        <v>0</v>
      </c>
      <c r="L328" s="38">
        <v>1</v>
      </c>
      <c r="M328" s="38">
        <v>0</v>
      </c>
      <c r="Q328" s="40">
        <f t="shared" si="524"/>
        <v>5</v>
      </c>
    </row>
    <row r="329" spans="1:17">
      <c r="A329" s="54" t="s">
        <v>73</v>
      </c>
      <c r="B329" s="81"/>
      <c r="C329" s="55">
        <v>4</v>
      </c>
      <c r="D329" s="38">
        <v>0</v>
      </c>
      <c r="E329" s="38">
        <v>1</v>
      </c>
      <c r="F329" s="38">
        <v>0</v>
      </c>
      <c r="G329" s="38">
        <v>0</v>
      </c>
      <c r="H329" s="38">
        <v>0</v>
      </c>
      <c r="I329" s="38">
        <v>0</v>
      </c>
      <c r="L329" s="38">
        <v>0</v>
      </c>
      <c r="M329" s="38">
        <v>0</v>
      </c>
      <c r="Q329" s="40">
        <f t="shared" si="524"/>
        <v>1</v>
      </c>
    </row>
    <row r="330" spans="1:17">
      <c r="A330" s="54" t="s">
        <v>73</v>
      </c>
      <c r="B330" s="81"/>
      <c r="C330" s="55">
        <v>5</v>
      </c>
      <c r="D330" s="38">
        <v>1</v>
      </c>
      <c r="E330" s="38">
        <v>6</v>
      </c>
      <c r="F330" s="38">
        <v>5</v>
      </c>
      <c r="G330" s="38">
        <v>0</v>
      </c>
      <c r="H330" s="38">
        <v>0</v>
      </c>
      <c r="I330" s="38">
        <v>0</v>
      </c>
      <c r="L330" s="38">
        <v>0</v>
      </c>
      <c r="M330" s="38">
        <v>3</v>
      </c>
      <c r="P330" s="38">
        <v>1</v>
      </c>
      <c r="Q330" s="40">
        <f t="shared" si="524"/>
        <v>16</v>
      </c>
    </row>
    <row r="331" spans="1:17" s="40" customFormat="1">
      <c r="A331" s="64"/>
      <c r="B331" s="69" t="s">
        <v>79</v>
      </c>
      <c r="C331" s="66" t="s">
        <v>18</v>
      </c>
      <c r="D331" s="67">
        <f>SUM(D326:D330)</f>
        <v>2</v>
      </c>
      <c r="E331" s="67">
        <f t="shared" ref="E331" si="558">SUM(E326:E330)</f>
        <v>13</v>
      </c>
      <c r="F331" s="67">
        <f t="shared" ref="F331" si="559">SUM(F326:F330)</f>
        <v>9</v>
      </c>
      <c r="G331" s="67">
        <f t="shared" ref="G331" si="560">SUM(G326:G330)</f>
        <v>0</v>
      </c>
      <c r="H331" s="67">
        <f t="shared" ref="H331" si="561">SUM(H326:H330)</f>
        <v>0</v>
      </c>
      <c r="I331" s="67">
        <f t="shared" ref="I331:J331" si="562">SUM(I326:I330)</f>
        <v>0</v>
      </c>
      <c r="J331" s="67">
        <f t="shared" si="562"/>
        <v>0</v>
      </c>
      <c r="K331" s="67">
        <f t="shared" ref="K331" si="563">SUM(K326:K330)</f>
        <v>0</v>
      </c>
      <c r="L331" s="67">
        <f t="shared" ref="L331" si="564">SUM(L326:L330)</f>
        <v>2</v>
      </c>
      <c r="M331" s="67">
        <f t="shared" ref="M331" si="565">SUM(M326:M330)</f>
        <v>3</v>
      </c>
      <c r="N331" s="67">
        <f t="shared" ref="N331" si="566">SUM(N326:N330)</f>
        <v>0</v>
      </c>
      <c r="O331" s="67">
        <f t="shared" ref="O331" si="567">SUM(O326:O330)</f>
        <v>0</v>
      </c>
      <c r="P331" s="67">
        <f t="shared" ref="P331" si="568">SUM(P326:P330)</f>
        <v>1</v>
      </c>
    </row>
    <row r="332" spans="1:17">
      <c r="A332" s="54" t="s">
        <v>73</v>
      </c>
      <c r="B332" s="81" t="s">
        <v>80</v>
      </c>
      <c r="C332" s="55">
        <v>1</v>
      </c>
      <c r="D332" s="38">
        <v>0</v>
      </c>
      <c r="E332" s="38">
        <v>4</v>
      </c>
      <c r="F332" s="38">
        <v>0</v>
      </c>
      <c r="G332" s="38">
        <v>0</v>
      </c>
      <c r="H332" s="38">
        <v>0</v>
      </c>
      <c r="I332" s="38">
        <v>0</v>
      </c>
      <c r="Q332" s="40">
        <f t="shared" si="524"/>
        <v>4</v>
      </c>
    </row>
    <row r="333" spans="1:17">
      <c r="A333" s="54" t="s">
        <v>73</v>
      </c>
      <c r="B333" s="81"/>
      <c r="C333" s="55">
        <v>2</v>
      </c>
      <c r="D333" s="38">
        <v>0</v>
      </c>
      <c r="E333" s="38">
        <v>24</v>
      </c>
      <c r="F333" s="38">
        <v>2</v>
      </c>
      <c r="G333" s="38">
        <v>0</v>
      </c>
      <c r="H333" s="38">
        <v>0</v>
      </c>
      <c r="I333" s="38">
        <v>0</v>
      </c>
      <c r="Q333" s="40">
        <f t="shared" si="524"/>
        <v>26</v>
      </c>
    </row>
    <row r="334" spans="1:17">
      <c r="A334" s="54" t="s">
        <v>73</v>
      </c>
      <c r="B334" s="81"/>
      <c r="C334" s="55">
        <v>3</v>
      </c>
      <c r="D334" s="38">
        <v>0</v>
      </c>
      <c r="E334" s="38">
        <v>31</v>
      </c>
      <c r="F334" s="38">
        <v>0</v>
      </c>
      <c r="G334" s="38">
        <v>0</v>
      </c>
      <c r="H334" s="38">
        <v>0</v>
      </c>
      <c r="I334" s="38">
        <v>0</v>
      </c>
      <c r="Q334" s="40">
        <f t="shared" si="524"/>
        <v>31</v>
      </c>
    </row>
    <row r="335" spans="1:17">
      <c r="A335" s="54" t="s">
        <v>73</v>
      </c>
      <c r="B335" s="81"/>
      <c r="C335" s="55">
        <v>4</v>
      </c>
      <c r="D335" s="38">
        <v>0</v>
      </c>
      <c r="E335" s="38">
        <v>18</v>
      </c>
      <c r="F335" s="38">
        <v>0</v>
      </c>
      <c r="G335" s="38">
        <v>0</v>
      </c>
      <c r="H335" s="38">
        <v>0</v>
      </c>
      <c r="I335" s="38">
        <v>0</v>
      </c>
      <c r="Q335" s="40">
        <f t="shared" si="524"/>
        <v>18</v>
      </c>
    </row>
    <row r="336" spans="1:17">
      <c r="A336" s="54" t="s">
        <v>73</v>
      </c>
      <c r="B336" s="81"/>
      <c r="C336" s="55">
        <v>5</v>
      </c>
      <c r="D336" s="38">
        <v>1</v>
      </c>
      <c r="E336" s="38">
        <v>46</v>
      </c>
      <c r="F336" s="38">
        <v>5</v>
      </c>
      <c r="G336" s="38">
        <v>1</v>
      </c>
      <c r="H336" s="38">
        <v>0</v>
      </c>
      <c r="I336" s="38">
        <v>0</v>
      </c>
      <c r="Q336" s="40">
        <f t="shared" si="524"/>
        <v>53</v>
      </c>
    </row>
    <row r="337" spans="1:17" s="40" customFormat="1">
      <c r="A337" s="64"/>
      <c r="B337" s="69" t="s">
        <v>80</v>
      </c>
      <c r="C337" s="66" t="s">
        <v>18</v>
      </c>
      <c r="D337" s="67">
        <f>SUM(D332:D336)</f>
        <v>1</v>
      </c>
      <c r="E337" s="67">
        <f t="shared" ref="E337" si="569">SUM(E332:E336)</f>
        <v>123</v>
      </c>
      <c r="F337" s="67">
        <f t="shared" ref="F337" si="570">SUM(F332:F336)</f>
        <v>7</v>
      </c>
      <c r="G337" s="67">
        <f t="shared" ref="G337" si="571">SUM(G332:G336)</f>
        <v>1</v>
      </c>
      <c r="H337" s="67">
        <f t="shared" ref="H337" si="572">SUM(H332:H336)</f>
        <v>0</v>
      </c>
      <c r="I337" s="67">
        <f t="shared" ref="I337:J337" si="573">SUM(I332:I336)</f>
        <v>0</v>
      </c>
      <c r="J337" s="67">
        <f t="shared" si="573"/>
        <v>0</v>
      </c>
      <c r="K337" s="67">
        <f t="shared" ref="K337" si="574">SUM(K332:K336)</f>
        <v>0</v>
      </c>
      <c r="L337" s="67">
        <f t="shared" ref="L337" si="575">SUM(L332:L336)</f>
        <v>0</v>
      </c>
      <c r="M337" s="67">
        <f t="shared" ref="M337" si="576">SUM(M332:M336)</f>
        <v>0</v>
      </c>
      <c r="N337" s="67">
        <f t="shared" ref="N337" si="577">SUM(N332:N336)</f>
        <v>0</v>
      </c>
      <c r="O337" s="67">
        <f t="shared" ref="O337" si="578">SUM(O332:O336)</f>
        <v>0</v>
      </c>
      <c r="P337" s="67">
        <f t="shared" ref="P337" si="579">SUM(P332:P336)</f>
        <v>0</v>
      </c>
    </row>
    <row r="338" spans="1:17">
      <c r="A338" s="54" t="s">
        <v>73</v>
      </c>
      <c r="B338" s="81" t="s">
        <v>81</v>
      </c>
      <c r="C338" s="55">
        <v>1</v>
      </c>
      <c r="D338" s="38">
        <v>0</v>
      </c>
      <c r="E338" s="38">
        <v>1</v>
      </c>
      <c r="F338" s="38">
        <v>0</v>
      </c>
      <c r="G338" s="38">
        <v>0</v>
      </c>
      <c r="H338" s="38">
        <v>0</v>
      </c>
      <c r="I338" s="38">
        <v>0</v>
      </c>
      <c r="L338" s="38">
        <v>0</v>
      </c>
      <c r="Q338" s="40">
        <f t="shared" si="524"/>
        <v>1</v>
      </c>
    </row>
    <row r="339" spans="1:17">
      <c r="A339" s="54" t="s">
        <v>73</v>
      </c>
      <c r="B339" s="81"/>
      <c r="C339" s="55">
        <v>2</v>
      </c>
      <c r="D339" s="38">
        <v>0</v>
      </c>
      <c r="E339" s="38">
        <v>29</v>
      </c>
      <c r="F339" s="38">
        <v>2</v>
      </c>
      <c r="G339" s="38">
        <v>1</v>
      </c>
      <c r="H339" s="38">
        <v>0</v>
      </c>
      <c r="I339" s="38">
        <v>0</v>
      </c>
      <c r="L339" s="38">
        <v>0</v>
      </c>
      <c r="Q339" s="40">
        <f t="shared" si="524"/>
        <v>32</v>
      </c>
    </row>
    <row r="340" spans="1:17">
      <c r="A340" s="54" t="s">
        <v>73</v>
      </c>
      <c r="B340" s="81"/>
      <c r="C340" s="55">
        <v>3</v>
      </c>
      <c r="D340" s="38">
        <v>0</v>
      </c>
      <c r="E340" s="38">
        <v>8</v>
      </c>
      <c r="F340" s="38">
        <v>0</v>
      </c>
      <c r="G340" s="38">
        <v>0</v>
      </c>
      <c r="H340" s="38">
        <v>0</v>
      </c>
      <c r="I340" s="38">
        <v>0</v>
      </c>
      <c r="L340" s="38">
        <v>1</v>
      </c>
      <c r="Q340" s="40">
        <f t="shared" si="524"/>
        <v>9</v>
      </c>
    </row>
    <row r="341" spans="1:17">
      <c r="A341" s="54" t="s">
        <v>73</v>
      </c>
      <c r="B341" s="81"/>
      <c r="C341" s="55">
        <v>4</v>
      </c>
      <c r="D341" s="38">
        <v>0</v>
      </c>
      <c r="E341" s="38">
        <v>3</v>
      </c>
      <c r="F341" s="38">
        <v>0</v>
      </c>
      <c r="G341" s="38">
        <v>0</v>
      </c>
      <c r="H341" s="38">
        <v>0</v>
      </c>
      <c r="I341" s="38">
        <v>0</v>
      </c>
      <c r="L341" s="38">
        <v>3</v>
      </c>
      <c r="Q341" s="40">
        <f t="shared" si="524"/>
        <v>6</v>
      </c>
    </row>
    <row r="342" spans="1:17">
      <c r="A342" s="54" t="s">
        <v>73</v>
      </c>
      <c r="B342" s="81"/>
      <c r="C342" s="55">
        <v>5</v>
      </c>
      <c r="D342" s="38">
        <v>4</v>
      </c>
      <c r="E342" s="38">
        <v>14</v>
      </c>
      <c r="F342" s="38">
        <v>9</v>
      </c>
      <c r="G342" s="38">
        <v>0</v>
      </c>
      <c r="H342" s="38">
        <v>2</v>
      </c>
      <c r="I342" s="38">
        <v>0</v>
      </c>
      <c r="L342" s="38">
        <v>2</v>
      </c>
      <c r="Q342" s="40">
        <f t="shared" si="524"/>
        <v>31</v>
      </c>
    </row>
    <row r="343" spans="1:17" s="40" customFormat="1">
      <c r="A343" s="64"/>
      <c r="B343" s="69" t="s">
        <v>81</v>
      </c>
      <c r="C343" s="66" t="s">
        <v>18</v>
      </c>
      <c r="D343" s="67">
        <f>SUM(D338:D342)</f>
        <v>4</v>
      </c>
      <c r="E343" s="67">
        <f t="shared" ref="E343" si="580">SUM(E338:E342)</f>
        <v>55</v>
      </c>
      <c r="F343" s="67">
        <f t="shared" ref="F343" si="581">SUM(F338:F342)</f>
        <v>11</v>
      </c>
      <c r="G343" s="67">
        <f t="shared" ref="G343" si="582">SUM(G338:G342)</f>
        <v>1</v>
      </c>
      <c r="H343" s="67">
        <f t="shared" ref="H343" si="583">SUM(H338:H342)</f>
        <v>2</v>
      </c>
      <c r="I343" s="67">
        <f t="shared" ref="I343:J343" si="584">SUM(I338:I342)</f>
        <v>0</v>
      </c>
      <c r="J343" s="67">
        <f t="shared" si="584"/>
        <v>0</v>
      </c>
      <c r="K343" s="67">
        <f t="shared" ref="K343" si="585">SUM(K338:K342)</f>
        <v>0</v>
      </c>
      <c r="L343" s="67">
        <f t="shared" ref="L343" si="586">SUM(L338:L342)</f>
        <v>6</v>
      </c>
      <c r="M343" s="67">
        <f t="shared" ref="M343" si="587">SUM(M338:M342)</f>
        <v>0</v>
      </c>
      <c r="N343" s="67">
        <f t="shared" ref="N343" si="588">SUM(N338:N342)</f>
        <v>0</v>
      </c>
      <c r="O343" s="67">
        <f t="shared" ref="O343" si="589">SUM(O338:O342)</f>
        <v>0</v>
      </c>
      <c r="P343" s="67">
        <f t="shared" ref="P343" si="590">SUM(P338:P342)</f>
        <v>0</v>
      </c>
    </row>
    <row r="344" spans="1:17">
      <c r="A344" s="54" t="s">
        <v>73</v>
      </c>
      <c r="B344" s="81" t="s">
        <v>82</v>
      </c>
      <c r="C344" s="55">
        <v>1</v>
      </c>
      <c r="D344" s="38">
        <v>0</v>
      </c>
      <c r="E344" s="38">
        <v>0</v>
      </c>
      <c r="F344" s="38">
        <v>0</v>
      </c>
      <c r="G344" s="38">
        <v>0</v>
      </c>
      <c r="H344" s="38">
        <v>0</v>
      </c>
      <c r="I344" s="38">
        <v>0</v>
      </c>
      <c r="Q344" s="40">
        <f t="shared" si="524"/>
        <v>0</v>
      </c>
    </row>
    <row r="345" spans="1:17">
      <c r="A345" s="54" t="s">
        <v>73</v>
      </c>
      <c r="B345" s="81"/>
      <c r="C345" s="55">
        <v>2</v>
      </c>
      <c r="D345" s="38">
        <v>0</v>
      </c>
      <c r="E345" s="38">
        <v>4</v>
      </c>
      <c r="F345" s="38">
        <v>0</v>
      </c>
      <c r="G345" s="38">
        <v>1</v>
      </c>
      <c r="H345" s="38">
        <v>0</v>
      </c>
      <c r="I345" s="38">
        <v>0</v>
      </c>
      <c r="Q345" s="40">
        <f t="shared" si="524"/>
        <v>5</v>
      </c>
    </row>
    <row r="346" spans="1:17">
      <c r="A346" s="54" t="s">
        <v>73</v>
      </c>
      <c r="B346" s="81"/>
      <c r="C346" s="55">
        <v>3</v>
      </c>
      <c r="D346" s="38">
        <v>0</v>
      </c>
      <c r="E346" s="38">
        <v>5</v>
      </c>
      <c r="F346" s="38">
        <v>2</v>
      </c>
      <c r="G346" s="38">
        <v>0</v>
      </c>
      <c r="H346" s="38">
        <v>0</v>
      </c>
      <c r="I346" s="38">
        <v>0</v>
      </c>
      <c r="Q346" s="40">
        <f t="shared" si="524"/>
        <v>7</v>
      </c>
    </row>
    <row r="347" spans="1:17">
      <c r="A347" s="54" t="s">
        <v>73</v>
      </c>
      <c r="B347" s="81"/>
      <c r="C347" s="55">
        <v>4</v>
      </c>
      <c r="D347" s="38">
        <v>1</v>
      </c>
      <c r="E347" s="38">
        <v>7</v>
      </c>
      <c r="F347" s="38">
        <v>0</v>
      </c>
      <c r="G347" s="38">
        <v>0</v>
      </c>
      <c r="H347" s="38">
        <v>0</v>
      </c>
      <c r="I347" s="38">
        <v>0</v>
      </c>
      <c r="Q347" s="40">
        <f t="shared" si="524"/>
        <v>8</v>
      </c>
    </row>
    <row r="348" spans="1:17">
      <c r="A348" s="54" t="s">
        <v>73</v>
      </c>
      <c r="B348" s="81"/>
      <c r="C348" s="55">
        <v>5</v>
      </c>
      <c r="D348" s="38">
        <v>4</v>
      </c>
      <c r="E348" s="38">
        <v>12</v>
      </c>
      <c r="F348" s="38">
        <v>10</v>
      </c>
      <c r="G348" s="38">
        <v>2</v>
      </c>
      <c r="H348" s="38">
        <v>0</v>
      </c>
      <c r="I348" s="38">
        <v>0</v>
      </c>
      <c r="L348" s="38">
        <v>1</v>
      </c>
      <c r="Q348" s="40">
        <f t="shared" si="524"/>
        <v>29</v>
      </c>
    </row>
    <row r="349" spans="1:17" s="40" customFormat="1">
      <c r="A349" s="64"/>
      <c r="B349" s="69" t="s">
        <v>82</v>
      </c>
      <c r="C349" s="66" t="s">
        <v>18</v>
      </c>
      <c r="D349" s="67">
        <f>SUM(D344:D348)</f>
        <v>5</v>
      </c>
      <c r="E349" s="67">
        <f t="shared" ref="E349" si="591">SUM(E344:E348)</f>
        <v>28</v>
      </c>
      <c r="F349" s="67">
        <f t="shared" ref="F349" si="592">SUM(F344:F348)</f>
        <v>12</v>
      </c>
      <c r="G349" s="67">
        <f t="shared" ref="G349" si="593">SUM(G344:G348)</f>
        <v>3</v>
      </c>
      <c r="H349" s="67">
        <f t="shared" ref="H349" si="594">SUM(H344:H348)</f>
        <v>0</v>
      </c>
      <c r="I349" s="67">
        <f t="shared" ref="I349:J349" si="595">SUM(I344:I348)</f>
        <v>0</v>
      </c>
      <c r="J349" s="67">
        <f t="shared" si="595"/>
        <v>0</v>
      </c>
      <c r="K349" s="67">
        <f t="shared" ref="K349" si="596">SUM(K344:K348)</f>
        <v>0</v>
      </c>
      <c r="L349" s="67">
        <f t="shared" ref="L349" si="597">SUM(L344:L348)</f>
        <v>1</v>
      </c>
      <c r="M349" s="67">
        <f t="shared" ref="M349" si="598">SUM(M344:M348)</f>
        <v>0</v>
      </c>
      <c r="N349" s="67">
        <f t="shared" ref="N349" si="599">SUM(N344:N348)</f>
        <v>0</v>
      </c>
      <c r="O349" s="67">
        <f t="shared" ref="O349" si="600">SUM(O344:O348)</f>
        <v>0</v>
      </c>
      <c r="P349" s="67">
        <f t="shared" ref="P349" si="601">SUM(P344:P348)</f>
        <v>0</v>
      </c>
    </row>
    <row r="350" spans="1:17">
      <c r="A350" s="54" t="s">
        <v>73</v>
      </c>
      <c r="B350" s="81" t="s">
        <v>83</v>
      </c>
      <c r="C350" s="55">
        <v>1</v>
      </c>
      <c r="D350" s="38">
        <v>0</v>
      </c>
      <c r="E350" s="38">
        <v>0</v>
      </c>
      <c r="F350" s="38">
        <v>0</v>
      </c>
      <c r="G350" s="38">
        <v>0</v>
      </c>
      <c r="H350" s="38">
        <v>0</v>
      </c>
      <c r="I350" s="38">
        <v>0</v>
      </c>
      <c r="Q350" s="40">
        <f t="shared" si="524"/>
        <v>0</v>
      </c>
    </row>
    <row r="351" spans="1:17">
      <c r="A351" s="54" t="s">
        <v>73</v>
      </c>
      <c r="B351" s="81"/>
      <c r="C351" s="55">
        <v>2</v>
      </c>
      <c r="D351" s="38">
        <v>1</v>
      </c>
      <c r="E351" s="38">
        <v>0</v>
      </c>
      <c r="F351" s="38">
        <v>0</v>
      </c>
      <c r="G351" s="38">
        <v>1</v>
      </c>
      <c r="H351" s="38">
        <v>0</v>
      </c>
      <c r="I351" s="38">
        <v>0</v>
      </c>
      <c r="Q351" s="40">
        <f t="shared" si="524"/>
        <v>2</v>
      </c>
    </row>
    <row r="352" spans="1:17">
      <c r="A352" s="54" t="s">
        <v>73</v>
      </c>
      <c r="B352" s="81"/>
      <c r="C352" s="55">
        <v>3</v>
      </c>
      <c r="D352" s="38">
        <v>7</v>
      </c>
      <c r="E352" s="38">
        <v>0</v>
      </c>
      <c r="F352" s="38">
        <v>0</v>
      </c>
      <c r="G352" s="38">
        <v>0</v>
      </c>
      <c r="H352" s="38">
        <v>0</v>
      </c>
      <c r="I352" s="38">
        <v>0</v>
      </c>
      <c r="L352" s="38">
        <v>3</v>
      </c>
      <c r="Q352" s="40">
        <f t="shared" si="524"/>
        <v>10</v>
      </c>
    </row>
    <row r="353" spans="1:17">
      <c r="A353" s="54" t="s">
        <v>73</v>
      </c>
      <c r="B353" s="81"/>
      <c r="C353" s="55">
        <v>4</v>
      </c>
      <c r="D353" s="38">
        <v>2</v>
      </c>
      <c r="E353" s="38">
        <v>0</v>
      </c>
      <c r="F353" s="38">
        <v>0</v>
      </c>
      <c r="G353" s="38">
        <v>1</v>
      </c>
      <c r="H353" s="38">
        <v>0</v>
      </c>
      <c r="I353" s="38">
        <v>0</v>
      </c>
      <c r="Q353" s="40">
        <f t="shared" si="524"/>
        <v>3</v>
      </c>
    </row>
    <row r="354" spans="1:17">
      <c r="A354" s="54" t="s">
        <v>73</v>
      </c>
      <c r="B354" s="81"/>
      <c r="C354" s="55">
        <v>5</v>
      </c>
      <c r="D354" s="38">
        <v>2</v>
      </c>
      <c r="E354" s="38">
        <v>0</v>
      </c>
      <c r="F354" s="38">
        <v>0</v>
      </c>
      <c r="G354" s="38">
        <v>2</v>
      </c>
      <c r="H354" s="38">
        <v>2</v>
      </c>
      <c r="I354" s="38">
        <v>0</v>
      </c>
      <c r="L354" s="38">
        <v>1</v>
      </c>
      <c r="Q354" s="40">
        <f t="shared" si="524"/>
        <v>7</v>
      </c>
    </row>
    <row r="355" spans="1:17" s="40" customFormat="1">
      <c r="A355" s="64"/>
      <c r="B355" s="69" t="s">
        <v>83</v>
      </c>
      <c r="C355" s="66" t="s">
        <v>18</v>
      </c>
      <c r="D355" s="67">
        <f>SUM(D350:D354)</f>
        <v>12</v>
      </c>
      <c r="E355" s="67">
        <f t="shared" ref="E355" si="602">SUM(E350:E354)</f>
        <v>0</v>
      </c>
      <c r="F355" s="67">
        <f t="shared" ref="F355" si="603">SUM(F350:F354)</f>
        <v>0</v>
      </c>
      <c r="G355" s="67">
        <f t="shared" ref="G355" si="604">SUM(G350:G354)</f>
        <v>4</v>
      </c>
      <c r="H355" s="67">
        <f t="shared" ref="H355" si="605">SUM(H350:H354)</f>
        <v>2</v>
      </c>
      <c r="I355" s="67">
        <f t="shared" ref="I355:J355" si="606">SUM(I350:I354)</f>
        <v>0</v>
      </c>
      <c r="J355" s="67">
        <f t="shared" si="606"/>
        <v>0</v>
      </c>
      <c r="K355" s="67">
        <f t="shared" ref="K355" si="607">SUM(K350:K354)</f>
        <v>0</v>
      </c>
      <c r="L355" s="67">
        <f t="shared" ref="L355" si="608">SUM(L350:L354)</f>
        <v>4</v>
      </c>
      <c r="M355" s="67">
        <f t="shared" ref="M355" si="609">SUM(M350:M354)</f>
        <v>0</v>
      </c>
      <c r="N355" s="67">
        <f t="shared" ref="N355" si="610">SUM(N350:N354)</f>
        <v>0</v>
      </c>
      <c r="O355" s="67">
        <f t="shared" ref="O355" si="611">SUM(O350:O354)</f>
        <v>0</v>
      </c>
      <c r="P355" s="67">
        <f t="shared" ref="P355" si="612">SUM(P350:P354)</f>
        <v>0</v>
      </c>
    </row>
    <row r="356" spans="1:17">
      <c r="A356" s="4" t="s">
        <v>84</v>
      </c>
      <c r="B356" s="82" t="s">
        <v>85</v>
      </c>
      <c r="C356" s="3">
        <v>1</v>
      </c>
      <c r="D356" s="36">
        <v>1</v>
      </c>
      <c r="E356" s="36"/>
      <c r="F356" s="36"/>
      <c r="G356" s="36"/>
      <c r="H356" s="36"/>
      <c r="I356" s="36"/>
      <c r="J356" s="36"/>
      <c r="K356" s="36"/>
      <c r="L356" s="36"/>
      <c r="M356" s="36">
        <v>5</v>
      </c>
      <c r="N356" s="36"/>
      <c r="O356" s="36"/>
      <c r="P356" s="36"/>
      <c r="Q356" s="40">
        <f t="shared" si="524"/>
        <v>6</v>
      </c>
    </row>
    <row r="357" spans="1:17">
      <c r="A357" s="4" t="s">
        <v>84</v>
      </c>
      <c r="B357" s="82"/>
      <c r="C357" s="3">
        <v>2</v>
      </c>
      <c r="D357" s="36"/>
      <c r="E357" s="36"/>
      <c r="F357" s="36"/>
      <c r="G357" s="36"/>
      <c r="H357" s="36"/>
      <c r="I357" s="36"/>
      <c r="J357" s="36"/>
      <c r="K357" s="36"/>
      <c r="L357" s="36"/>
      <c r="M357" s="36">
        <v>10</v>
      </c>
      <c r="N357" s="36"/>
      <c r="O357" s="36"/>
      <c r="P357" s="36"/>
      <c r="Q357" s="40">
        <f t="shared" si="524"/>
        <v>10</v>
      </c>
    </row>
    <row r="358" spans="1:17">
      <c r="A358" s="4" t="s">
        <v>84</v>
      </c>
      <c r="B358" s="82"/>
      <c r="C358" s="3">
        <v>3</v>
      </c>
      <c r="D358" s="36"/>
      <c r="E358" s="36"/>
      <c r="F358" s="36"/>
      <c r="G358" s="36"/>
      <c r="H358" s="36"/>
      <c r="I358" s="36"/>
      <c r="J358" s="36"/>
      <c r="K358" s="36"/>
      <c r="L358" s="36"/>
      <c r="M358" s="36">
        <v>25</v>
      </c>
      <c r="N358" s="36"/>
      <c r="O358" s="36"/>
      <c r="P358" s="36"/>
      <c r="Q358" s="40">
        <f t="shared" si="524"/>
        <v>25</v>
      </c>
    </row>
    <row r="359" spans="1:17">
      <c r="A359" s="4" t="s">
        <v>84</v>
      </c>
      <c r="B359" s="82"/>
      <c r="C359" s="3">
        <v>4</v>
      </c>
      <c r="D359" s="36"/>
      <c r="E359" s="36"/>
      <c r="F359" s="36"/>
      <c r="G359" s="36"/>
      <c r="H359" s="36"/>
      <c r="I359" s="36"/>
      <c r="J359" s="36"/>
      <c r="K359" s="36"/>
      <c r="L359" s="36"/>
      <c r="M359" s="36">
        <v>6</v>
      </c>
      <c r="N359" s="36"/>
      <c r="O359" s="36"/>
      <c r="P359" s="36"/>
      <c r="Q359" s="40">
        <f t="shared" si="524"/>
        <v>6</v>
      </c>
    </row>
    <row r="360" spans="1:17">
      <c r="A360" s="4" t="s">
        <v>84</v>
      </c>
      <c r="B360" s="82"/>
      <c r="C360" s="3">
        <v>5</v>
      </c>
      <c r="D360" s="36">
        <v>2</v>
      </c>
      <c r="E360" s="36"/>
      <c r="F360" s="36"/>
      <c r="G360" s="36">
        <v>4</v>
      </c>
      <c r="H360" s="36"/>
      <c r="I360" s="36">
        <v>1</v>
      </c>
      <c r="J360" s="36"/>
      <c r="K360" s="36"/>
      <c r="L360" s="36"/>
      <c r="M360" s="36">
        <v>24</v>
      </c>
      <c r="N360" s="36"/>
      <c r="O360" s="36"/>
      <c r="P360" s="36"/>
      <c r="Q360" s="40">
        <f t="shared" si="524"/>
        <v>31</v>
      </c>
    </row>
    <row r="361" spans="1:17" s="40" customFormat="1">
      <c r="A361" s="64"/>
      <c r="B361" s="69" t="s">
        <v>85</v>
      </c>
      <c r="C361" s="66" t="s">
        <v>18</v>
      </c>
      <c r="D361" s="67">
        <f>SUM(D356:D360)</f>
        <v>3</v>
      </c>
      <c r="E361" s="67">
        <f t="shared" ref="E361" si="613">SUM(E356:E360)</f>
        <v>0</v>
      </c>
      <c r="F361" s="67">
        <f t="shared" ref="F361" si="614">SUM(F356:F360)</f>
        <v>0</v>
      </c>
      <c r="G361" s="67">
        <f t="shared" ref="G361" si="615">SUM(G356:G360)</f>
        <v>4</v>
      </c>
      <c r="H361" s="67">
        <f t="shared" ref="H361" si="616">SUM(H356:H360)</f>
        <v>0</v>
      </c>
      <c r="I361" s="67">
        <f t="shared" ref="I361:J361" si="617">SUM(I356:I360)</f>
        <v>1</v>
      </c>
      <c r="J361" s="67">
        <f t="shared" si="617"/>
        <v>0</v>
      </c>
      <c r="K361" s="67">
        <f t="shared" ref="K361" si="618">SUM(K356:K360)</f>
        <v>0</v>
      </c>
      <c r="L361" s="67">
        <f t="shared" ref="L361" si="619">SUM(L356:L360)</f>
        <v>0</v>
      </c>
      <c r="M361" s="67">
        <f t="shared" ref="M361" si="620">SUM(M356:M360)</f>
        <v>70</v>
      </c>
      <c r="N361" s="67">
        <f t="shared" ref="N361" si="621">SUM(N356:N360)</f>
        <v>0</v>
      </c>
      <c r="O361" s="67">
        <f t="shared" ref="O361" si="622">SUM(O356:O360)</f>
        <v>0</v>
      </c>
      <c r="P361" s="67">
        <f t="shared" ref="P361" si="623">SUM(P356:P360)</f>
        <v>0</v>
      </c>
    </row>
    <row r="362" spans="1:17">
      <c r="A362" s="4" t="s">
        <v>84</v>
      </c>
      <c r="B362" s="82" t="s">
        <v>86</v>
      </c>
      <c r="C362" s="3">
        <v>1</v>
      </c>
      <c r="D362" s="36"/>
      <c r="E362" s="36"/>
      <c r="F362" s="36"/>
      <c r="G362" s="36">
        <v>3</v>
      </c>
      <c r="H362" s="36"/>
      <c r="I362" s="36"/>
      <c r="J362" s="36"/>
      <c r="K362" s="36"/>
      <c r="L362" s="36"/>
      <c r="M362" s="36"/>
      <c r="N362" s="36"/>
      <c r="O362" s="36"/>
      <c r="P362" s="36"/>
      <c r="Q362" s="40">
        <f t="shared" si="524"/>
        <v>3</v>
      </c>
    </row>
    <row r="363" spans="1:17">
      <c r="A363" s="4" t="s">
        <v>84</v>
      </c>
      <c r="B363" s="82"/>
      <c r="C363" s="3">
        <v>2</v>
      </c>
      <c r="D363" s="36"/>
      <c r="E363" s="36"/>
      <c r="F363" s="36"/>
      <c r="G363" s="36"/>
      <c r="H363" s="36"/>
      <c r="I363" s="36"/>
      <c r="J363" s="36"/>
      <c r="K363" s="36"/>
      <c r="L363" s="36"/>
      <c r="M363" s="36">
        <v>1</v>
      </c>
      <c r="N363" s="36"/>
      <c r="O363" s="36"/>
      <c r="P363" s="36"/>
      <c r="Q363" s="40">
        <f t="shared" si="524"/>
        <v>1</v>
      </c>
    </row>
    <row r="364" spans="1:17">
      <c r="A364" s="4" t="s">
        <v>84</v>
      </c>
      <c r="B364" s="82"/>
      <c r="C364" s="3">
        <v>3</v>
      </c>
      <c r="D364" s="36"/>
      <c r="E364" s="36"/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40">
        <f t="shared" si="524"/>
        <v>0</v>
      </c>
    </row>
    <row r="365" spans="1:17">
      <c r="A365" s="4" t="s">
        <v>84</v>
      </c>
      <c r="B365" s="82"/>
      <c r="C365" s="3">
        <v>4</v>
      </c>
      <c r="D365" s="36"/>
      <c r="E365" s="36"/>
      <c r="F365" s="36"/>
      <c r="G365" s="36">
        <v>1</v>
      </c>
      <c r="H365" s="36"/>
      <c r="I365" s="36"/>
      <c r="J365" s="36"/>
      <c r="K365" s="36"/>
      <c r="L365" s="36">
        <v>1</v>
      </c>
      <c r="M365" s="36">
        <v>1</v>
      </c>
      <c r="N365" s="36"/>
      <c r="O365" s="36"/>
      <c r="P365" s="36"/>
      <c r="Q365" s="40">
        <f t="shared" si="524"/>
        <v>3</v>
      </c>
    </row>
    <row r="366" spans="1:17">
      <c r="A366" s="4" t="s">
        <v>84</v>
      </c>
      <c r="B366" s="82"/>
      <c r="C366" s="3">
        <v>5</v>
      </c>
      <c r="D366" s="36"/>
      <c r="E366" s="36"/>
      <c r="F366" s="36"/>
      <c r="G366" s="36">
        <v>4</v>
      </c>
      <c r="H366" s="36"/>
      <c r="I366" s="36"/>
      <c r="J366" s="36"/>
      <c r="K366" s="36"/>
      <c r="L366" s="36"/>
      <c r="M366" s="36">
        <v>1</v>
      </c>
      <c r="N366" s="36"/>
      <c r="O366" s="36"/>
      <c r="P366" s="36"/>
      <c r="Q366" s="40">
        <f t="shared" si="524"/>
        <v>5</v>
      </c>
    </row>
    <row r="367" spans="1:17" s="40" customFormat="1">
      <c r="A367" s="64"/>
      <c r="B367" s="69" t="s">
        <v>86</v>
      </c>
      <c r="C367" s="66" t="s">
        <v>18</v>
      </c>
      <c r="D367" s="67">
        <f>SUM(D362:D366)</f>
        <v>0</v>
      </c>
      <c r="E367" s="67">
        <f t="shared" ref="E367" si="624">SUM(E362:E366)</f>
        <v>0</v>
      </c>
      <c r="F367" s="67">
        <f t="shared" ref="F367" si="625">SUM(F362:F366)</f>
        <v>0</v>
      </c>
      <c r="G367" s="67">
        <f t="shared" ref="G367" si="626">SUM(G362:G366)</f>
        <v>8</v>
      </c>
      <c r="H367" s="67">
        <f t="shared" ref="H367" si="627">SUM(H362:H366)</f>
        <v>0</v>
      </c>
      <c r="I367" s="67">
        <f t="shared" ref="I367" si="628">SUM(I362:I366)</f>
        <v>0</v>
      </c>
      <c r="J367" s="67">
        <f t="shared" ref="J367" si="629">SUM(J362:J366)</f>
        <v>0</v>
      </c>
      <c r="K367" s="67">
        <f t="shared" ref="K367" si="630">SUM(K362:K366)</f>
        <v>0</v>
      </c>
      <c r="L367" s="67">
        <f t="shared" ref="L367" si="631">SUM(L362:L366)</f>
        <v>1</v>
      </c>
      <c r="M367" s="67">
        <f t="shared" ref="M367" si="632">SUM(M362:M366)</f>
        <v>3</v>
      </c>
      <c r="N367" s="67">
        <f t="shared" ref="N367" si="633">SUM(N362:N366)</f>
        <v>0</v>
      </c>
      <c r="O367" s="67">
        <f t="shared" ref="O367" si="634">SUM(O362:O366)</f>
        <v>0</v>
      </c>
      <c r="P367" s="67">
        <f t="shared" ref="P367" si="635">SUM(P362:P366)</f>
        <v>0</v>
      </c>
    </row>
    <row r="368" spans="1:17">
      <c r="A368" s="4" t="s">
        <v>84</v>
      </c>
      <c r="B368" s="82" t="s">
        <v>87</v>
      </c>
      <c r="C368" s="3">
        <v>1</v>
      </c>
      <c r="D368" s="36"/>
      <c r="E368" s="36">
        <v>4</v>
      </c>
      <c r="F368" s="36"/>
      <c r="G368" s="36"/>
      <c r="H368" s="36"/>
      <c r="I368" s="36"/>
      <c r="J368" s="36"/>
      <c r="K368" s="36"/>
      <c r="L368" s="36"/>
      <c r="M368" s="36">
        <v>0</v>
      </c>
      <c r="N368" s="36"/>
      <c r="O368" s="36"/>
      <c r="P368" s="36"/>
      <c r="Q368" s="40">
        <f t="shared" si="524"/>
        <v>4</v>
      </c>
    </row>
    <row r="369" spans="1:17">
      <c r="A369" s="4" t="s">
        <v>84</v>
      </c>
      <c r="B369" s="82"/>
      <c r="C369" s="3">
        <v>2</v>
      </c>
      <c r="D369" s="36"/>
      <c r="E369" s="36">
        <v>1</v>
      </c>
      <c r="F369" s="36"/>
      <c r="G369" s="36"/>
      <c r="H369" s="36"/>
      <c r="I369" s="36"/>
      <c r="J369" s="36"/>
      <c r="K369" s="36"/>
      <c r="L369" s="36"/>
      <c r="M369" s="36">
        <v>5</v>
      </c>
      <c r="N369" s="36"/>
      <c r="O369" s="36"/>
      <c r="P369" s="36"/>
      <c r="Q369" s="40">
        <f t="shared" si="524"/>
        <v>6</v>
      </c>
    </row>
    <row r="370" spans="1:17">
      <c r="A370" s="4" t="s">
        <v>84</v>
      </c>
      <c r="B370" s="82"/>
      <c r="C370" s="3">
        <v>3</v>
      </c>
      <c r="D370" s="36"/>
      <c r="E370" s="36"/>
      <c r="F370" s="36"/>
      <c r="G370" s="36"/>
      <c r="H370" s="36"/>
      <c r="I370" s="36"/>
      <c r="J370" s="36"/>
      <c r="K370" s="36"/>
      <c r="L370" s="36"/>
      <c r="M370" s="36">
        <v>5</v>
      </c>
      <c r="N370" s="36"/>
      <c r="O370" s="36"/>
      <c r="P370" s="36"/>
      <c r="Q370" s="40">
        <f t="shared" si="524"/>
        <v>5</v>
      </c>
    </row>
    <row r="371" spans="1:17">
      <c r="A371" s="4" t="s">
        <v>84</v>
      </c>
      <c r="B371" s="82"/>
      <c r="C371" s="3">
        <v>4</v>
      </c>
      <c r="D371" s="36"/>
      <c r="E371" s="36">
        <v>1</v>
      </c>
      <c r="F371" s="36"/>
      <c r="G371" s="36"/>
      <c r="H371" s="36"/>
      <c r="I371" s="36"/>
      <c r="J371" s="36"/>
      <c r="K371" s="36"/>
      <c r="L371" s="36"/>
      <c r="M371" s="36">
        <v>1</v>
      </c>
      <c r="N371" s="36"/>
      <c r="O371" s="36"/>
      <c r="P371" s="36"/>
      <c r="Q371" s="40">
        <f t="shared" si="524"/>
        <v>2</v>
      </c>
    </row>
    <row r="372" spans="1:17">
      <c r="A372" s="4" t="s">
        <v>84</v>
      </c>
      <c r="B372" s="82"/>
      <c r="C372" s="3">
        <v>5</v>
      </c>
      <c r="D372" s="36"/>
      <c r="E372" s="36"/>
      <c r="F372" s="36"/>
      <c r="G372" s="36">
        <v>1</v>
      </c>
      <c r="H372" s="36"/>
      <c r="I372" s="36"/>
      <c r="J372" s="36"/>
      <c r="K372" s="36"/>
      <c r="L372" s="36"/>
      <c r="M372" s="36">
        <v>12</v>
      </c>
      <c r="N372" s="36"/>
      <c r="O372" s="36"/>
      <c r="P372" s="36"/>
      <c r="Q372" s="40">
        <f t="shared" si="524"/>
        <v>13</v>
      </c>
    </row>
    <row r="373" spans="1:17" s="40" customFormat="1">
      <c r="A373" s="64"/>
      <c r="B373" s="69" t="s">
        <v>87</v>
      </c>
      <c r="C373" s="66" t="s">
        <v>18</v>
      </c>
      <c r="D373" s="67">
        <f>SUM(D368:D372)</f>
        <v>0</v>
      </c>
      <c r="E373" s="67">
        <f t="shared" ref="E373" si="636">SUM(E368:E372)</f>
        <v>6</v>
      </c>
      <c r="F373" s="67">
        <f t="shared" ref="F373" si="637">SUM(F368:F372)</f>
        <v>0</v>
      </c>
      <c r="G373" s="67">
        <f t="shared" ref="G373" si="638">SUM(G368:G372)</f>
        <v>1</v>
      </c>
      <c r="H373" s="67">
        <f t="shared" ref="H373" si="639">SUM(H368:H372)</f>
        <v>0</v>
      </c>
      <c r="I373" s="67">
        <f t="shared" ref="I373" si="640">SUM(I368:I372)</f>
        <v>0</v>
      </c>
      <c r="J373" s="67">
        <f t="shared" ref="J373" si="641">SUM(J368:J372)</f>
        <v>0</v>
      </c>
      <c r="K373" s="67">
        <f t="shared" ref="K373" si="642">SUM(K368:K372)</f>
        <v>0</v>
      </c>
      <c r="L373" s="67">
        <f t="shared" ref="L373" si="643">SUM(L368:L372)</f>
        <v>0</v>
      </c>
      <c r="M373" s="67">
        <f t="shared" ref="M373" si="644">SUM(M368:M372)</f>
        <v>23</v>
      </c>
      <c r="N373" s="67">
        <f t="shared" ref="N373" si="645">SUM(N368:N372)</f>
        <v>0</v>
      </c>
      <c r="O373" s="67">
        <f t="shared" ref="O373" si="646">SUM(O368:O372)</f>
        <v>0</v>
      </c>
      <c r="P373" s="67">
        <f t="shared" ref="P373" si="647">SUM(P368:P372)</f>
        <v>0</v>
      </c>
    </row>
    <row r="374" spans="1:17">
      <c r="A374" s="4" t="s">
        <v>84</v>
      </c>
      <c r="B374" s="82" t="s">
        <v>88</v>
      </c>
      <c r="C374" s="3">
        <v>1</v>
      </c>
      <c r="D374" s="36">
        <v>1</v>
      </c>
      <c r="E374" s="36">
        <v>33</v>
      </c>
      <c r="F374" s="36">
        <v>6</v>
      </c>
      <c r="G374" s="36"/>
      <c r="H374" s="36"/>
      <c r="I374" s="36"/>
      <c r="J374" s="36"/>
      <c r="K374" s="36"/>
      <c r="L374" s="36"/>
      <c r="M374" s="36"/>
      <c r="N374" s="36"/>
      <c r="O374" s="36"/>
      <c r="P374" s="36"/>
      <c r="Q374" s="40">
        <f t="shared" si="524"/>
        <v>40</v>
      </c>
    </row>
    <row r="375" spans="1:17">
      <c r="A375" s="4" t="s">
        <v>84</v>
      </c>
      <c r="B375" s="82"/>
      <c r="C375" s="3">
        <v>2</v>
      </c>
      <c r="D375" s="36"/>
      <c r="E375" s="36">
        <v>25</v>
      </c>
      <c r="F375" s="36">
        <v>4</v>
      </c>
      <c r="G375" s="36"/>
      <c r="H375" s="36"/>
      <c r="I375" s="36"/>
      <c r="J375" s="36"/>
      <c r="K375" s="36"/>
      <c r="L375" s="36"/>
      <c r="M375" s="36">
        <v>1</v>
      </c>
      <c r="N375" s="36"/>
      <c r="O375" s="36"/>
      <c r="P375" s="36"/>
      <c r="Q375" s="40">
        <f t="shared" si="524"/>
        <v>30</v>
      </c>
    </row>
    <row r="376" spans="1:17">
      <c r="A376" s="4" t="s">
        <v>84</v>
      </c>
      <c r="B376" s="82"/>
      <c r="C376" s="3">
        <v>3</v>
      </c>
      <c r="D376" s="36">
        <v>3</v>
      </c>
      <c r="E376" s="36">
        <v>10</v>
      </c>
      <c r="F376" s="36">
        <v>2</v>
      </c>
      <c r="G376" s="36"/>
      <c r="H376" s="36"/>
      <c r="I376" s="36">
        <v>1</v>
      </c>
      <c r="J376" s="36"/>
      <c r="K376" s="36"/>
      <c r="L376" s="36"/>
      <c r="M376" s="36"/>
      <c r="N376" s="36"/>
      <c r="O376" s="36"/>
      <c r="P376" s="36"/>
      <c r="Q376" s="40">
        <f t="shared" si="524"/>
        <v>16</v>
      </c>
    </row>
    <row r="377" spans="1:17">
      <c r="A377" s="4" t="s">
        <v>84</v>
      </c>
      <c r="B377" s="82"/>
      <c r="C377" s="3">
        <v>4</v>
      </c>
      <c r="D377" s="36"/>
      <c r="E377" s="36">
        <v>8</v>
      </c>
      <c r="F377" s="36">
        <v>2</v>
      </c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40">
        <f t="shared" si="524"/>
        <v>10</v>
      </c>
    </row>
    <row r="378" spans="1:17">
      <c r="A378" s="4" t="s">
        <v>84</v>
      </c>
      <c r="B378" s="82"/>
      <c r="C378" s="3">
        <v>5</v>
      </c>
      <c r="D378" s="36">
        <v>2</v>
      </c>
      <c r="E378" s="36">
        <v>21</v>
      </c>
      <c r="F378" s="36">
        <v>4</v>
      </c>
      <c r="G378" s="36"/>
      <c r="H378" s="36"/>
      <c r="I378" s="36"/>
      <c r="J378" s="36"/>
      <c r="K378" s="36"/>
      <c r="L378" s="36">
        <v>2</v>
      </c>
      <c r="M378" s="36"/>
      <c r="N378" s="36"/>
      <c r="O378" s="36"/>
      <c r="P378" s="36"/>
      <c r="Q378" s="40">
        <f t="shared" si="524"/>
        <v>29</v>
      </c>
    </row>
    <row r="379" spans="1:17" s="40" customFormat="1">
      <c r="A379" s="64"/>
      <c r="B379" s="69" t="s">
        <v>88</v>
      </c>
      <c r="C379" s="66" t="s">
        <v>18</v>
      </c>
      <c r="D379" s="67">
        <f>SUM(D374:D378)</f>
        <v>6</v>
      </c>
      <c r="E379" s="67">
        <f t="shared" ref="E379" si="648">SUM(E374:E378)</f>
        <v>97</v>
      </c>
      <c r="F379" s="67">
        <f t="shared" ref="F379" si="649">SUM(F374:F378)</f>
        <v>18</v>
      </c>
      <c r="G379" s="67">
        <f t="shared" ref="G379" si="650">SUM(G374:G378)</f>
        <v>0</v>
      </c>
      <c r="H379" s="67">
        <f t="shared" ref="H379" si="651">SUM(H374:H378)</f>
        <v>0</v>
      </c>
      <c r="I379" s="67">
        <f t="shared" ref="I379" si="652">SUM(I374:I378)</f>
        <v>1</v>
      </c>
      <c r="J379" s="67">
        <f t="shared" ref="J379" si="653">SUM(J374:J378)</f>
        <v>0</v>
      </c>
      <c r="K379" s="67">
        <f t="shared" ref="K379" si="654">SUM(K374:K378)</f>
        <v>0</v>
      </c>
      <c r="L379" s="67">
        <f t="shared" ref="L379" si="655">SUM(L374:L378)</f>
        <v>2</v>
      </c>
      <c r="M379" s="67">
        <f t="shared" ref="M379" si="656">SUM(M374:M378)</f>
        <v>1</v>
      </c>
      <c r="N379" s="67">
        <f t="shared" ref="N379" si="657">SUM(N374:N378)</f>
        <v>0</v>
      </c>
      <c r="O379" s="67">
        <f t="shared" ref="O379" si="658">SUM(O374:O378)</f>
        <v>0</v>
      </c>
      <c r="P379" s="67">
        <f t="shared" ref="P379" si="659">SUM(P374:P378)</f>
        <v>0</v>
      </c>
    </row>
    <row r="380" spans="1:17">
      <c r="A380" s="4" t="s">
        <v>84</v>
      </c>
      <c r="B380" s="82" t="s">
        <v>89</v>
      </c>
      <c r="C380" s="3">
        <v>1</v>
      </c>
      <c r="D380" s="36"/>
      <c r="E380" s="36">
        <v>13</v>
      </c>
      <c r="F380" s="36">
        <v>6</v>
      </c>
      <c r="G380" s="36"/>
      <c r="H380" s="36"/>
      <c r="I380" s="36"/>
      <c r="J380" s="36"/>
      <c r="K380" s="36"/>
      <c r="L380" s="36"/>
      <c r="M380" s="36">
        <v>1</v>
      </c>
      <c r="N380" s="36"/>
      <c r="O380" s="36"/>
      <c r="P380" s="36"/>
      <c r="Q380" s="40">
        <f t="shared" si="524"/>
        <v>20</v>
      </c>
    </row>
    <row r="381" spans="1:17">
      <c r="A381" s="4" t="s">
        <v>84</v>
      </c>
      <c r="B381" s="82"/>
      <c r="C381" s="3">
        <v>2</v>
      </c>
      <c r="D381" s="36"/>
      <c r="E381" s="36">
        <v>28</v>
      </c>
      <c r="F381" s="36">
        <v>3</v>
      </c>
      <c r="G381" s="36"/>
      <c r="H381" s="36"/>
      <c r="I381" s="36"/>
      <c r="J381" s="36"/>
      <c r="K381" s="36"/>
      <c r="L381" s="36"/>
      <c r="M381" s="36">
        <v>1</v>
      </c>
      <c r="N381" s="36"/>
      <c r="O381" s="36"/>
      <c r="P381" s="36"/>
      <c r="Q381" s="40">
        <f t="shared" si="524"/>
        <v>32</v>
      </c>
    </row>
    <row r="382" spans="1:17">
      <c r="A382" s="4" t="s">
        <v>84</v>
      </c>
      <c r="B382" s="82"/>
      <c r="C382" s="3">
        <v>3</v>
      </c>
      <c r="D382" s="36"/>
      <c r="E382" s="36">
        <v>35</v>
      </c>
      <c r="F382" s="36">
        <v>5</v>
      </c>
      <c r="G382" s="36"/>
      <c r="H382" s="36"/>
      <c r="I382" s="36"/>
      <c r="J382" s="36"/>
      <c r="K382" s="36"/>
      <c r="L382" s="36"/>
      <c r="M382" s="36">
        <v>2</v>
      </c>
      <c r="N382" s="36"/>
      <c r="O382" s="36"/>
      <c r="P382" s="36"/>
      <c r="Q382" s="40">
        <f t="shared" si="524"/>
        <v>42</v>
      </c>
    </row>
    <row r="383" spans="1:17">
      <c r="A383" s="4" t="s">
        <v>84</v>
      </c>
      <c r="B383" s="82"/>
      <c r="C383" s="3">
        <v>4</v>
      </c>
      <c r="D383" s="36"/>
      <c r="E383" s="36">
        <v>20</v>
      </c>
      <c r="F383" s="36">
        <v>1</v>
      </c>
      <c r="G383" s="36"/>
      <c r="H383" s="36"/>
      <c r="I383" s="36"/>
      <c r="J383" s="36"/>
      <c r="K383" s="36"/>
      <c r="L383" s="36"/>
      <c r="M383" s="36">
        <v>1</v>
      </c>
      <c r="N383" s="36"/>
      <c r="O383" s="36"/>
      <c r="P383" s="36"/>
      <c r="Q383" s="40">
        <f t="shared" si="524"/>
        <v>22</v>
      </c>
    </row>
    <row r="384" spans="1:17">
      <c r="A384" s="4" t="s">
        <v>84</v>
      </c>
      <c r="B384" s="82"/>
      <c r="C384" s="3">
        <v>5</v>
      </c>
      <c r="D384" s="36"/>
      <c r="E384" s="36">
        <v>22</v>
      </c>
      <c r="F384" s="36">
        <v>3</v>
      </c>
      <c r="G384" s="36"/>
      <c r="H384" s="36"/>
      <c r="I384" s="36"/>
      <c r="J384" s="36"/>
      <c r="K384" s="36"/>
      <c r="L384" s="36">
        <v>3</v>
      </c>
      <c r="M384" s="36">
        <v>1</v>
      </c>
      <c r="N384" s="36"/>
      <c r="O384" s="36"/>
      <c r="P384" s="36"/>
      <c r="Q384" s="40">
        <f t="shared" si="524"/>
        <v>29</v>
      </c>
    </row>
    <row r="385" spans="1:17" s="40" customFormat="1">
      <c r="A385" s="64"/>
      <c r="B385" s="69" t="s">
        <v>89</v>
      </c>
      <c r="C385" s="66" t="s">
        <v>18</v>
      </c>
      <c r="D385" s="67">
        <f>SUM(D380:D384)</f>
        <v>0</v>
      </c>
      <c r="E385" s="67">
        <f t="shared" ref="E385" si="660">SUM(E380:E384)</f>
        <v>118</v>
      </c>
      <c r="F385" s="67">
        <f>SUM(F380:F384)</f>
        <v>18</v>
      </c>
      <c r="G385" s="67">
        <f t="shared" ref="G385" si="661">SUM(G380:G384)</f>
        <v>0</v>
      </c>
      <c r="H385" s="67">
        <f t="shared" ref="H385" si="662">SUM(H380:H384)</f>
        <v>0</v>
      </c>
      <c r="I385" s="67">
        <f t="shared" ref="I385" si="663">SUM(I380:I384)</f>
        <v>0</v>
      </c>
      <c r="J385" s="67">
        <f t="shared" ref="J385" si="664">SUM(J380:J384)</f>
        <v>0</v>
      </c>
      <c r="K385" s="67">
        <f t="shared" ref="K385" si="665">SUM(K380:K384)</f>
        <v>0</v>
      </c>
      <c r="L385" s="67">
        <f t="shared" ref="L385" si="666">SUM(L380:L384)</f>
        <v>3</v>
      </c>
      <c r="M385" s="67">
        <f t="shared" ref="M385" si="667">SUM(M380:M384)</f>
        <v>6</v>
      </c>
      <c r="N385" s="67">
        <f t="shared" ref="N385" si="668">SUM(N380:N384)</f>
        <v>0</v>
      </c>
      <c r="O385" s="67">
        <f t="shared" ref="O385" si="669">SUM(O380:O384)</f>
        <v>0</v>
      </c>
      <c r="P385" s="67">
        <f t="shared" ref="P385" si="670">SUM(P380:P384)</f>
        <v>0</v>
      </c>
    </row>
    <row r="386" spans="1:17">
      <c r="A386" s="4" t="s">
        <v>84</v>
      </c>
      <c r="B386" s="82" t="s">
        <v>90</v>
      </c>
      <c r="C386" s="3">
        <v>1</v>
      </c>
      <c r="D386" s="36"/>
      <c r="E386" s="36"/>
      <c r="F386" s="36"/>
      <c r="G386" s="36"/>
      <c r="H386" s="36"/>
      <c r="I386" s="36"/>
      <c r="J386" s="36"/>
      <c r="K386" s="36"/>
      <c r="L386" s="36"/>
      <c r="M386" s="36"/>
      <c r="N386" s="36"/>
      <c r="O386" s="36"/>
      <c r="P386" s="36"/>
      <c r="Q386" s="40">
        <f t="shared" si="524"/>
        <v>0</v>
      </c>
    </row>
    <row r="387" spans="1:17">
      <c r="A387" s="4" t="s">
        <v>84</v>
      </c>
      <c r="B387" s="82"/>
      <c r="C387" s="3">
        <v>2</v>
      </c>
      <c r="D387" s="36"/>
      <c r="E387" s="36"/>
      <c r="F387" s="36"/>
      <c r="G387" s="36"/>
      <c r="H387" s="36"/>
      <c r="I387" s="36"/>
      <c r="J387" s="36"/>
      <c r="K387" s="36"/>
      <c r="L387" s="36"/>
      <c r="M387" s="36">
        <v>11</v>
      </c>
      <c r="N387" s="36"/>
      <c r="O387" s="36">
        <v>1</v>
      </c>
      <c r="P387" s="36"/>
      <c r="Q387" s="40">
        <f t="shared" ref="Q387:Q462" si="671">SUM(D387:P387)</f>
        <v>12</v>
      </c>
    </row>
    <row r="388" spans="1:17">
      <c r="A388" s="4" t="s">
        <v>84</v>
      </c>
      <c r="B388" s="82"/>
      <c r="C388" s="3">
        <v>3</v>
      </c>
      <c r="D388" s="36">
        <v>1</v>
      </c>
      <c r="E388" s="36"/>
      <c r="F388" s="36">
        <v>3</v>
      </c>
      <c r="G388" s="36"/>
      <c r="H388" s="36"/>
      <c r="I388" s="36"/>
      <c r="J388" s="36"/>
      <c r="K388" s="36"/>
      <c r="L388" s="36"/>
      <c r="M388" s="36">
        <v>4</v>
      </c>
      <c r="N388" s="36"/>
      <c r="O388" s="36"/>
      <c r="P388" s="36"/>
      <c r="Q388" s="40">
        <f t="shared" si="671"/>
        <v>8</v>
      </c>
    </row>
    <row r="389" spans="1:17">
      <c r="A389" s="4" t="s">
        <v>84</v>
      </c>
      <c r="B389" s="82"/>
      <c r="C389" s="3">
        <v>4</v>
      </c>
      <c r="D389" s="36">
        <v>2</v>
      </c>
      <c r="E389" s="36">
        <v>1</v>
      </c>
      <c r="F389" s="36"/>
      <c r="G389" s="36"/>
      <c r="H389" s="36"/>
      <c r="I389" s="36"/>
      <c r="J389" s="36"/>
      <c r="K389" s="36"/>
      <c r="L389" s="36"/>
      <c r="M389" s="36">
        <v>1</v>
      </c>
      <c r="N389" s="36"/>
      <c r="O389" s="36"/>
      <c r="P389" s="36"/>
      <c r="Q389" s="40">
        <f t="shared" si="671"/>
        <v>4</v>
      </c>
    </row>
    <row r="390" spans="1:17">
      <c r="A390" s="4" t="s">
        <v>84</v>
      </c>
      <c r="B390" s="82"/>
      <c r="C390" s="3">
        <v>5</v>
      </c>
      <c r="D390" s="36">
        <v>1</v>
      </c>
      <c r="E390" s="36">
        <v>1</v>
      </c>
      <c r="F390" s="36">
        <v>5</v>
      </c>
      <c r="G390" s="36"/>
      <c r="H390" s="36"/>
      <c r="I390" s="36"/>
      <c r="J390" s="36"/>
      <c r="K390" s="36"/>
      <c r="L390" s="36"/>
      <c r="M390" s="36">
        <v>9</v>
      </c>
      <c r="N390" s="36"/>
      <c r="O390" s="36"/>
      <c r="P390" s="36"/>
      <c r="Q390" s="40">
        <f t="shared" si="671"/>
        <v>16</v>
      </c>
    </row>
    <row r="391" spans="1:17" s="40" customFormat="1">
      <c r="A391" s="64"/>
      <c r="B391" s="69" t="s">
        <v>90</v>
      </c>
      <c r="C391" s="66" t="s">
        <v>18</v>
      </c>
      <c r="D391" s="67">
        <f>SUM(D386:D390)</f>
        <v>4</v>
      </c>
      <c r="E391" s="67">
        <f t="shared" ref="E391" si="672">SUM(E386:E390)</f>
        <v>2</v>
      </c>
      <c r="F391" s="67">
        <f t="shared" ref="F391" si="673">SUM(F386:F390)</f>
        <v>8</v>
      </c>
      <c r="G391" s="67">
        <f t="shared" ref="G391" si="674">SUM(G386:G390)</f>
        <v>0</v>
      </c>
      <c r="H391" s="67">
        <f t="shared" ref="H391" si="675">SUM(H386:H390)</f>
        <v>0</v>
      </c>
      <c r="I391" s="67">
        <f t="shared" ref="I391" si="676">SUM(I386:I390)</f>
        <v>0</v>
      </c>
      <c r="J391" s="67">
        <f t="shared" ref="J391" si="677">SUM(J386:J390)</f>
        <v>0</v>
      </c>
      <c r="K391" s="67">
        <f t="shared" ref="K391" si="678">SUM(K386:K390)</f>
        <v>0</v>
      </c>
      <c r="L391" s="67">
        <f t="shared" ref="L391" si="679">SUM(L386:L390)</f>
        <v>0</v>
      </c>
      <c r="M391" s="67">
        <f t="shared" ref="M391" si="680">SUM(M386:M390)</f>
        <v>25</v>
      </c>
      <c r="N391" s="67">
        <f t="shared" ref="N391" si="681">SUM(N386:N390)</f>
        <v>0</v>
      </c>
      <c r="O391" s="67">
        <f t="shared" ref="O391" si="682">SUM(O386:O390)</f>
        <v>1</v>
      </c>
      <c r="P391" s="67">
        <f t="shared" ref="P391" si="683">SUM(P386:P390)</f>
        <v>0</v>
      </c>
    </row>
    <row r="392" spans="1:17">
      <c r="A392" s="4" t="s">
        <v>84</v>
      </c>
      <c r="B392" s="82" t="s">
        <v>91</v>
      </c>
      <c r="C392" s="3">
        <v>1</v>
      </c>
      <c r="D392" s="36"/>
      <c r="E392" s="36"/>
      <c r="F392" s="36"/>
      <c r="G392" s="36">
        <v>1</v>
      </c>
      <c r="H392" s="36"/>
      <c r="I392" s="36"/>
      <c r="J392" s="36"/>
      <c r="K392" s="36"/>
      <c r="L392" s="36"/>
      <c r="M392" s="36">
        <v>12</v>
      </c>
      <c r="N392" s="36"/>
      <c r="O392" s="36"/>
      <c r="P392" s="36"/>
      <c r="Q392" s="40">
        <f t="shared" si="671"/>
        <v>13</v>
      </c>
    </row>
    <row r="393" spans="1:17">
      <c r="A393" s="4" t="s">
        <v>84</v>
      </c>
      <c r="B393" s="82"/>
      <c r="C393" s="3">
        <v>2</v>
      </c>
      <c r="D393" s="36"/>
      <c r="E393" s="36"/>
      <c r="F393" s="36"/>
      <c r="G393" s="36">
        <v>11</v>
      </c>
      <c r="H393" s="36"/>
      <c r="I393" s="36"/>
      <c r="J393" s="36"/>
      <c r="K393" s="36"/>
      <c r="L393" s="36"/>
      <c r="M393" s="36">
        <v>22</v>
      </c>
      <c r="N393" s="36"/>
      <c r="O393" s="36"/>
      <c r="P393" s="36"/>
      <c r="Q393" s="40">
        <f t="shared" si="671"/>
        <v>33</v>
      </c>
    </row>
    <row r="394" spans="1:17">
      <c r="A394" s="4" t="s">
        <v>84</v>
      </c>
      <c r="B394" s="82"/>
      <c r="C394" s="3">
        <v>3</v>
      </c>
      <c r="D394" s="36"/>
      <c r="E394" s="36">
        <v>1</v>
      </c>
      <c r="F394" s="36"/>
      <c r="G394" s="36">
        <v>5</v>
      </c>
      <c r="H394" s="36"/>
      <c r="I394" s="36"/>
      <c r="J394" s="36"/>
      <c r="K394" s="36"/>
      <c r="L394" s="36"/>
      <c r="M394" s="36">
        <v>10</v>
      </c>
      <c r="N394" s="36"/>
      <c r="O394" s="36"/>
      <c r="P394" s="36"/>
      <c r="Q394" s="40">
        <f t="shared" si="671"/>
        <v>16</v>
      </c>
    </row>
    <row r="395" spans="1:17">
      <c r="A395" s="4" t="s">
        <v>84</v>
      </c>
      <c r="B395" s="82"/>
      <c r="C395" s="3">
        <v>4</v>
      </c>
      <c r="D395" s="36"/>
      <c r="E395" s="36">
        <v>1</v>
      </c>
      <c r="F395" s="36">
        <v>1</v>
      </c>
      <c r="G395" s="36">
        <v>1</v>
      </c>
      <c r="H395" s="36"/>
      <c r="I395" s="36"/>
      <c r="J395" s="36"/>
      <c r="K395" s="36"/>
      <c r="L395" s="36">
        <v>1</v>
      </c>
      <c r="M395" s="36"/>
      <c r="N395" s="36"/>
      <c r="O395" s="36"/>
      <c r="P395" s="36"/>
      <c r="Q395" s="40">
        <f t="shared" si="671"/>
        <v>4</v>
      </c>
    </row>
    <row r="396" spans="1:17">
      <c r="A396" s="4" t="s">
        <v>84</v>
      </c>
      <c r="B396" s="82"/>
      <c r="C396" s="3">
        <v>5</v>
      </c>
      <c r="D396" s="36"/>
      <c r="E396" s="36">
        <v>2</v>
      </c>
      <c r="F396" s="36"/>
      <c r="G396" s="36">
        <v>10</v>
      </c>
      <c r="H396" s="36"/>
      <c r="I396" s="36"/>
      <c r="J396" s="36"/>
      <c r="K396" s="36"/>
      <c r="L396" s="36">
        <v>1</v>
      </c>
      <c r="M396" s="36">
        <v>14</v>
      </c>
      <c r="N396" s="36"/>
      <c r="O396" s="36"/>
      <c r="P396" s="36"/>
      <c r="Q396" s="40">
        <f t="shared" si="671"/>
        <v>27</v>
      </c>
    </row>
    <row r="397" spans="1:17" s="40" customFormat="1">
      <c r="A397" s="64"/>
      <c r="B397" s="69" t="s">
        <v>91</v>
      </c>
      <c r="C397" s="66" t="s">
        <v>18</v>
      </c>
      <c r="D397" s="67">
        <f>SUM(D392:D396)</f>
        <v>0</v>
      </c>
      <c r="E397" s="67">
        <f t="shared" ref="E397" si="684">SUM(E392:E396)</f>
        <v>4</v>
      </c>
      <c r="F397" s="67">
        <f t="shared" ref="F397" si="685">SUM(F392:F396)</f>
        <v>1</v>
      </c>
      <c r="G397" s="67">
        <f t="shared" ref="G397" si="686">SUM(G392:G396)</f>
        <v>28</v>
      </c>
      <c r="H397" s="67">
        <f t="shared" ref="H397" si="687">SUM(H392:H396)</f>
        <v>0</v>
      </c>
      <c r="I397" s="67">
        <f t="shared" ref="I397" si="688">SUM(I392:I396)</f>
        <v>0</v>
      </c>
      <c r="J397" s="67">
        <f t="shared" ref="J397" si="689">SUM(J392:J396)</f>
        <v>0</v>
      </c>
      <c r="K397" s="67">
        <f t="shared" ref="K397" si="690">SUM(K392:K396)</f>
        <v>0</v>
      </c>
      <c r="L397" s="67">
        <f t="shared" ref="L397" si="691">SUM(L392:L396)</f>
        <v>2</v>
      </c>
      <c r="M397" s="67">
        <f t="shared" ref="M397" si="692">SUM(M392:M396)</f>
        <v>58</v>
      </c>
      <c r="N397" s="67">
        <f t="shared" ref="N397" si="693">SUM(N392:N396)</f>
        <v>0</v>
      </c>
      <c r="O397" s="67">
        <f t="shared" ref="O397" si="694">SUM(O392:O396)</f>
        <v>0</v>
      </c>
      <c r="P397" s="67">
        <f t="shared" ref="P397" si="695">SUM(P392:P396)</f>
        <v>0</v>
      </c>
    </row>
    <row r="398" spans="1:17">
      <c r="A398" s="4" t="s">
        <v>84</v>
      </c>
      <c r="B398" s="82" t="s">
        <v>92</v>
      </c>
      <c r="C398" s="3">
        <v>1</v>
      </c>
      <c r="D398" s="36">
        <v>1</v>
      </c>
      <c r="E398" s="36">
        <v>7</v>
      </c>
      <c r="F398" s="36"/>
      <c r="G398" s="36"/>
      <c r="H398" s="36"/>
      <c r="I398" s="36"/>
      <c r="J398" s="36"/>
      <c r="K398" s="36"/>
      <c r="L398" s="36"/>
      <c r="M398" s="36"/>
      <c r="N398" s="36"/>
      <c r="O398" s="36"/>
      <c r="P398" s="36"/>
      <c r="Q398" s="40">
        <f t="shared" si="671"/>
        <v>8</v>
      </c>
    </row>
    <row r="399" spans="1:17">
      <c r="A399" s="4" t="s">
        <v>84</v>
      </c>
      <c r="B399" s="82"/>
      <c r="C399" s="3">
        <v>2</v>
      </c>
      <c r="D399" s="36"/>
      <c r="E399" s="36">
        <v>15</v>
      </c>
      <c r="F399" s="36">
        <v>1</v>
      </c>
      <c r="G399" s="36"/>
      <c r="H399" s="36"/>
      <c r="I399" s="36"/>
      <c r="J399" s="36"/>
      <c r="K399" s="36"/>
      <c r="L399" s="36"/>
      <c r="M399" s="36">
        <v>1</v>
      </c>
      <c r="N399" s="36"/>
      <c r="O399" s="36"/>
      <c r="P399" s="36"/>
      <c r="Q399" s="40">
        <f t="shared" si="671"/>
        <v>17</v>
      </c>
    </row>
    <row r="400" spans="1:17">
      <c r="A400" s="4" t="s">
        <v>84</v>
      </c>
      <c r="B400" s="82"/>
      <c r="C400" s="3">
        <v>3</v>
      </c>
      <c r="D400" s="36"/>
      <c r="E400" s="36">
        <v>3</v>
      </c>
      <c r="F400" s="36"/>
      <c r="G400" s="36"/>
      <c r="H400" s="36"/>
      <c r="I400" s="36"/>
      <c r="J400" s="36"/>
      <c r="K400" s="36"/>
      <c r="L400" s="36"/>
      <c r="M400" s="36"/>
      <c r="N400" s="36"/>
      <c r="O400" s="36"/>
      <c r="P400" s="36"/>
      <c r="Q400" s="40">
        <f t="shared" si="671"/>
        <v>3</v>
      </c>
    </row>
    <row r="401" spans="1:17">
      <c r="A401" s="4" t="s">
        <v>84</v>
      </c>
      <c r="B401" s="82"/>
      <c r="C401" s="3">
        <v>4</v>
      </c>
      <c r="D401" s="36"/>
      <c r="E401" s="36">
        <v>4</v>
      </c>
      <c r="F401" s="36">
        <v>1</v>
      </c>
      <c r="G401" s="36"/>
      <c r="H401" s="36"/>
      <c r="I401" s="36"/>
      <c r="J401" s="36"/>
      <c r="K401" s="36"/>
      <c r="L401" s="36"/>
      <c r="M401" s="36"/>
      <c r="N401" s="36"/>
      <c r="O401" s="36"/>
      <c r="P401" s="36"/>
      <c r="Q401" s="40">
        <f t="shared" si="671"/>
        <v>5</v>
      </c>
    </row>
    <row r="402" spans="1:17">
      <c r="A402" s="4" t="s">
        <v>84</v>
      </c>
      <c r="B402" s="82"/>
      <c r="C402" s="3">
        <v>5</v>
      </c>
      <c r="D402" s="36"/>
      <c r="E402" s="36"/>
      <c r="F402" s="36"/>
      <c r="G402" s="36"/>
      <c r="H402" s="36"/>
      <c r="I402" s="36"/>
      <c r="J402" s="36"/>
      <c r="K402" s="36"/>
      <c r="L402" s="36"/>
      <c r="M402" s="36"/>
      <c r="N402" s="36"/>
      <c r="O402" s="36"/>
      <c r="P402" s="36"/>
      <c r="Q402" s="40">
        <f t="shared" si="671"/>
        <v>0</v>
      </c>
    </row>
    <row r="403" spans="1:17" s="40" customFormat="1">
      <c r="A403" s="64"/>
      <c r="B403" s="69" t="s">
        <v>92</v>
      </c>
      <c r="C403" s="66" t="s">
        <v>18</v>
      </c>
      <c r="D403" s="67">
        <f>SUM(D398:D402)</f>
        <v>1</v>
      </c>
      <c r="E403" s="67">
        <f t="shared" ref="E403" si="696">SUM(E398:E402)</f>
        <v>29</v>
      </c>
      <c r="F403" s="67">
        <f t="shared" ref="F403" si="697">SUM(F398:F402)</f>
        <v>2</v>
      </c>
      <c r="G403" s="67">
        <f t="shared" ref="G403" si="698">SUM(G398:G402)</f>
        <v>0</v>
      </c>
      <c r="H403" s="67">
        <f t="shared" ref="H403" si="699">SUM(H398:H402)</f>
        <v>0</v>
      </c>
      <c r="I403" s="67">
        <f t="shared" ref="I403:J403" si="700">SUM(I398:I402)</f>
        <v>0</v>
      </c>
      <c r="J403" s="67">
        <f t="shared" si="700"/>
        <v>0</v>
      </c>
      <c r="K403" s="67">
        <f t="shared" ref="K403" si="701">SUM(K398:K402)</f>
        <v>0</v>
      </c>
      <c r="L403" s="67">
        <f t="shared" ref="L403" si="702">SUM(L398:L402)</f>
        <v>0</v>
      </c>
      <c r="M403" s="67">
        <f t="shared" ref="M403" si="703">SUM(M398:M402)</f>
        <v>1</v>
      </c>
      <c r="N403" s="67">
        <f t="shared" ref="N403" si="704">SUM(N398:N402)</f>
        <v>0</v>
      </c>
      <c r="O403" s="67">
        <f t="shared" ref="O403" si="705">SUM(O398:O402)</f>
        <v>0</v>
      </c>
      <c r="P403" s="67">
        <f t="shared" ref="P403" si="706">SUM(P398:P402)</f>
        <v>0</v>
      </c>
    </row>
    <row r="404" spans="1:17">
      <c r="A404" s="4" t="s">
        <v>84</v>
      </c>
      <c r="B404" s="82" t="s">
        <v>93</v>
      </c>
      <c r="C404" s="3">
        <v>1</v>
      </c>
      <c r="D404" s="36"/>
      <c r="E404" s="36">
        <v>2</v>
      </c>
      <c r="F404" s="36"/>
      <c r="G404" s="36"/>
      <c r="H404" s="36"/>
      <c r="I404" s="36"/>
      <c r="J404" s="36"/>
      <c r="K404" s="36"/>
      <c r="L404" s="36"/>
      <c r="M404" s="36"/>
      <c r="N404" s="36"/>
      <c r="O404" s="36"/>
      <c r="P404" s="36"/>
      <c r="Q404" s="40">
        <f t="shared" si="671"/>
        <v>2</v>
      </c>
    </row>
    <row r="405" spans="1:17">
      <c r="A405" s="4" t="s">
        <v>84</v>
      </c>
      <c r="B405" s="82"/>
      <c r="C405" s="3">
        <v>2</v>
      </c>
      <c r="D405" s="36"/>
      <c r="E405" s="36">
        <v>1</v>
      </c>
      <c r="F405" s="36"/>
      <c r="G405" s="36"/>
      <c r="H405" s="36"/>
      <c r="I405" s="36">
        <v>1</v>
      </c>
      <c r="J405" s="36"/>
      <c r="K405" s="36"/>
      <c r="L405" s="36"/>
      <c r="M405" s="36">
        <v>1</v>
      </c>
      <c r="N405" s="36"/>
      <c r="O405" s="36"/>
      <c r="P405" s="36"/>
      <c r="Q405" s="40">
        <f t="shared" si="671"/>
        <v>3</v>
      </c>
    </row>
    <row r="406" spans="1:17">
      <c r="A406" s="4" t="s">
        <v>84</v>
      </c>
      <c r="B406" s="82"/>
      <c r="C406" s="3">
        <v>3</v>
      </c>
      <c r="D406" s="36"/>
      <c r="E406" s="36">
        <v>1</v>
      </c>
      <c r="F406" s="36"/>
      <c r="G406" s="36"/>
      <c r="H406" s="36"/>
      <c r="I406" s="36"/>
      <c r="J406" s="36"/>
      <c r="K406" s="36"/>
      <c r="L406" s="36"/>
      <c r="M406" s="36">
        <v>2</v>
      </c>
      <c r="N406" s="36"/>
      <c r="O406" s="36"/>
      <c r="P406" s="36"/>
      <c r="Q406" s="40">
        <f t="shared" si="671"/>
        <v>3</v>
      </c>
    </row>
    <row r="407" spans="1:17">
      <c r="A407" s="4" t="s">
        <v>84</v>
      </c>
      <c r="B407" s="82"/>
      <c r="C407" s="3">
        <v>4</v>
      </c>
      <c r="D407" s="36"/>
      <c r="E407" s="36">
        <v>2</v>
      </c>
      <c r="F407" s="36"/>
      <c r="G407" s="36"/>
      <c r="H407" s="36"/>
      <c r="I407" s="36"/>
      <c r="J407" s="36"/>
      <c r="K407" s="36"/>
      <c r="L407" s="36"/>
      <c r="M407" s="36"/>
      <c r="N407" s="36"/>
      <c r="O407" s="36"/>
      <c r="P407" s="36"/>
      <c r="Q407" s="40">
        <f t="shared" si="671"/>
        <v>2</v>
      </c>
    </row>
    <row r="408" spans="1:17">
      <c r="A408" s="4" t="s">
        <v>84</v>
      </c>
      <c r="B408" s="82"/>
      <c r="C408" s="3">
        <v>5</v>
      </c>
      <c r="D408" s="36"/>
      <c r="E408" s="36"/>
      <c r="F408" s="36"/>
      <c r="G408" s="36"/>
      <c r="H408" s="36"/>
      <c r="I408" s="36"/>
      <c r="J408" s="36"/>
      <c r="K408" s="36"/>
      <c r="L408" s="36"/>
      <c r="M408" s="36">
        <v>1</v>
      </c>
      <c r="N408" s="36"/>
      <c r="O408" s="36"/>
      <c r="P408" s="36"/>
      <c r="Q408" s="40">
        <f t="shared" si="671"/>
        <v>1</v>
      </c>
    </row>
    <row r="409" spans="1:17" s="40" customFormat="1">
      <c r="A409" s="64"/>
      <c r="B409" s="69" t="s">
        <v>93</v>
      </c>
      <c r="C409" s="66" t="s">
        <v>18</v>
      </c>
      <c r="D409" s="67">
        <f>SUM(D404:D408)</f>
        <v>0</v>
      </c>
      <c r="E409" s="67">
        <f t="shared" ref="E409" si="707">SUM(E404:E408)</f>
        <v>6</v>
      </c>
      <c r="F409" s="67">
        <f t="shared" ref="F409" si="708">SUM(F404:F408)</f>
        <v>0</v>
      </c>
      <c r="G409" s="67">
        <f t="shared" ref="G409" si="709">SUM(G404:G408)</f>
        <v>0</v>
      </c>
      <c r="H409" s="67">
        <f t="shared" ref="H409" si="710">SUM(H404:H408)</f>
        <v>0</v>
      </c>
      <c r="I409" s="67">
        <f t="shared" ref="I409:J409" si="711">SUM(I404:I408)</f>
        <v>1</v>
      </c>
      <c r="J409" s="67">
        <f t="shared" si="711"/>
        <v>0</v>
      </c>
      <c r="K409" s="67">
        <f t="shared" ref="K409" si="712">SUM(K404:K408)</f>
        <v>0</v>
      </c>
      <c r="L409" s="67">
        <f t="shared" ref="L409" si="713">SUM(L404:L408)</f>
        <v>0</v>
      </c>
      <c r="M409" s="67">
        <f t="shared" ref="M409" si="714">SUM(M404:M408)</f>
        <v>4</v>
      </c>
      <c r="N409" s="67">
        <f t="shared" ref="N409" si="715">SUM(N404:N408)</f>
        <v>0</v>
      </c>
      <c r="O409" s="67">
        <f t="shared" ref="O409" si="716">SUM(O404:O408)</f>
        <v>0</v>
      </c>
      <c r="P409" s="67">
        <f t="shared" ref="P409" si="717">SUM(P404:P408)</f>
        <v>0</v>
      </c>
    </row>
    <row r="410" spans="1:17">
      <c r="A410" s="4" t="s">
        <v>84</v>
      </c>
      <c r="B410" s="82" t="s">
        <v>94</v>
      </c>
      <c r="C410" s="3">
        <v>1</v>
      </c>
      <c r="D410" s="36"/>
      <c r="E410" s="36">
        <v>15</v>
      </c>
      <c r="F410" s="36">
        <v>4</v>
      </c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40">
        <f t="shared" si="671"/>
        <v>19</v>
      </c>
    </row>
    <row r="411" spans="1:17">
      <c r="A411" s="4" t="s">
        <v>84</v>
      </c>
      <c r="B411" s="82"/>
      <c r="C411" s="3">
        <v>2</v>
      </c>
      <c r="D411" s="36"/>
      <c r="E411" s="36">
        <v>13</v>
      </c>
      <c r="F411" s="36"/>
      <c r="G411" s="36"/>
      <c r="H411" s="36"/>
      <c r="I411" s="36"/>
      <c r="J411" s="36"/>
      <c r="K411" s="36"/>
      <c r="L411" s="36"/>
      <c r="M411" s="36"/>
      <c r="N411" s="36"/>
      <c r="O411" s="36"/>
      <c r="P411" s="36"/>
      <c r="Q411" s="40">
        <f t="shared" si="671"/>
        <v>13</v>
      </c>
    </row>
    <row r="412" spans="1:17">
      <c r="A412" s="4" t="s">
        <v>84</v>
      </c>
      <c r="B412" s="82"/>
      <c r="C412" s="3">
        <v>3</v>
      </c>
      <c r="D412" s="36"/>
      <c r="E412" s="36">
        <v>20</v>
      </c>
      <c r="F412" s="36">
        <v>2</v>
      </c>
      <c r="G412" s="36">
        <v>1</v>
      </c>
      <c r="H412" s="36"/>
      <c r="I412" s="36"/>
      <c r="J412" s="36"/>
      <c r="K412" s="36"/>
      <c r="L412" s="36"/>
      <c r="M412" s="36"/>
      <c r="N412" s="36"/>
      <c r="O412" s="36"/>
      <c r="P412" s="36"/>
      <c r="Q412" s="40">
        <f t="shared" si="671"/>
        <v>23</v>
      </c>
    </row>
    <row r="413" spans="1:17">
      <c r="A413" s="4" t="s">
        <v>84</v>
      </c>
      <c r="B413" s="82"/>
      <c r="C413" s="3">
        <v>4</v>
      </c>
      <c r="D413" s="36"/>
      <c r="E413" s="36">
        <v>5</v>
      </c>
      <c r="F413" s="36"/>
      <c r="G413" s="36"/>
      <c r="H413" s="36"/>
      <c r="I413" s="36"/>
      <c r="J413" s="36"/>
      <c r="K413" s="36"/>
      <c r="L413" s="36"/>
      <c r="M413" s="36"/>
      <c r="N413" s="36"/>
      <c r="O413" s="36"/>
      <c r="P413" s="36"/>
      <c r="Q413" s="40">
        <f t="shared" si="671"/>
        <v>5</v>
      </c>
    </row>
    <row r="414" spans="1:17">
      <c r="A414" s="4" t="s">
        <v>84</v>
      </c>
      <c r="B414" s="82"/>
      <c r="C414" s="3">
        <v>5</v>
      </c>
      <c r="D414" s="36"/>
      <c r="E414" s="36">
        <v>41</v>
      </c>
      <c r="F414" s="36">
        <v>5</v>
      </c>
      <c r="G414" s="36"/>
      <c r="H414" s="36"/>
      <c r="I414" s="36"/>
      <c r="J414" s="36"/>
      <c r="K414" s="36"/>
      <c r="L414" s="36">
        <v>1</v>
      </c>
      <c r="M414" s="36"/>
      <c r="N414" s="36"/>
      <c r="O414" s="36"/>
      <c r="P414" s="36"/>
      <c r="Q414" s="40">
        <f t="shared" si="671"/>
        <v>47</v>
      </c>
    </row>
    <row r="415" spans="1:17" s="40" customFormat="1">
      <c r="A415" s="64"/>
      <c r="B415" s="69" t="s">
        <v>94</v>
      </c>
      <c r="C415" s="66" t="s">
        <v>18</v>
      </c>
      <c r="D415" s="67">
        <f>SUM(D410:D414)</f>
        <v>0</v>
      </c>
      <c r="E415" s="67">
        <f t="shared" ref="E415" si="718">SUM(E410:E414)</f>
        <v>94</v>
      </c>
      <c r="F415" s="67">
        <f t="shared" ref="F415" si="719">SUM(F410:F414)</f>
        <v>11</v>
      </c>
      <c r="G415" s="67">
        <f t="shared" ref="G415" si="720">SUM(G410:G414)</f>
        <v>1</v>
      </c>
      <c r="H415" s="67">
        <f t="shared" ref="H415" si="721">SUM(H410:H414)</f>
        <v>0</v>
      </c>
      <c r="I415" s="67">
        <f t="shared" ref="I415:J415" si="722">SUM(I410:I414)</f>
        <v>0</v>
      </c>
      <c r="J415" s="67">
        <f t="shared" si="722"/>
        <v>0</v>
      </c>
      <c r="K415" s="67">
        <f t="shared" ref="K415" si="723">SUM(K410:K414)</f>
        <v>0</v>
      </c>
      <c r="L415" s="67">
        <f t="shared" ref="L415" si="724">SUM(L410:L414)</f>
        <v>1</v>
      </c>
      <c r="M415" s="67">
        <f t="shared" ref="M415" si="725">SUM(M410:M414)</f>
        <v>0</v>
      </c>
      <c r="N415" s="67">
        <f t="shared" ref="N415" si="726">SUM(N410:N414)</f>
        <v>0</v>
      </c>
      <c r="O415" s="67">
        <f t="shared" ref="O415" si="727">SUM(O410:O414)</f>
        <v>0</v>
      </c>
      <c r="P415" s="67">
        <f t="shared" ref="P415" si="728">SUM(P410:P414)</f>
        <v>0</v>
      </c>
    </row>
    <row r="416" spans="1:17">
      <c r="A416" s="54" t="s">
        <v>95</v>
      </c>
      <c r="B416" s="81" t="s">
        <v>96</v>
      </c>
      <c r="C416" s="55">
        <v>1</v>
      </c>
      <c r="D416" s="72"/>
      <c r="E416" s="72"/>
      <c r="F416" s="72"/>
      <c r="G416" s="72"/>
      <c r="H416" s="72"/>
      <c r="I416" s="72"/>
      <c r="J416" s="37"/>
      <c r="K416" s="37"/>
      <c r="L416" s="37"/>
      <c r="M416" s="37"/>
      <c r="N416" s="37"/>
      <c r="O416" s="37"/>
      <c r="P416" s="37"/>
      <c r="Q416" s="40">
        <f t="shared" si="671"/>
        <v>0</v>
      </c>
    </row>
    <row r="417" spans="1:17">
      <c r="A417" s="54" t="s">
        <v>95</v>
      </c>
      <c r="B417" s="81"/>
      <c r="C417" s="55">
        <v>2</v>
      </c>
      <c r="D417" s="72"/>
      <c r="E417" s="72">
        <v>10</v>
      </c>
      <c r="F417" s="72"/>
      <c r="G417" s="72"/>
      <c r="H417" s="72"/>
      <c r="I417" s="72">
        <v>1</v>
      </c>
      <c r="J417" s="37"/>
      <c r="K417" s="37"/>
      <c r="L417" s="37"/>
      <c r="M417" s="37"/>
      <c r="N417" s="37"/>
      <c r="O417" s="37"/>
      <c r="P417" s="37"/>
      <c r="Q417" s="40">
        <f t="shared" si="671"/>
        <v>11</v>
      </c>
    </row>
    <row r="418" spans="1:17">
      <c r="A418" s="54" t="s">
        <v>95</v>
      </c>
      <c r="B418" s="81"/>
      <c r="C418" s="55">
        <v>3</v>
      </c>
      <c r="D418" s="72"/>
      <c r="E418" s="72">
        <v>10</v>
      </c>
      <c r="F418" s="72">
        <v>10</v>
      </c>
      <c r="G418" s="72"/>
      <c r="H418" s="72"/>
      <c r="I418" s="72"/>
      <c r="J418" s="37"/>
      <c r="K418" s="37"/>
      <c r="L418" s="37"/>
      <c r="M418" s="37"/>
      <c r="N418" s="37"/>
      <c r="O418" s="37"/>
      <c r="P418" s="37"/>
      <c r="Q418" s="40">
        <f t="shared" si="671"/>
        <v>20</v>
      </c>
    </row>
    <row r="419" spans="1:17">
      <c r="A419" s="54" t="s">
        <v>95</v>
      </c>
      <c r="B419" s="81"/>
      <c r="C419" s="55">
        <v>4</v>
      </c>
      <c r="D419" s="72"/>
      <c r="E419" s="72">
        <v>3</v>
      </c>
      <c r="F419" s="72"/>
      <c r="G419" s="72"/>
      <c r="H419" s="72"/>
      <c r="I419" s="72"/>
      <c r="J419" s="37"/>
      <c r="K419" s="37"/>
      <c r="L419" s="37"/>
      <c r="M419" s="37"/>
      <c r="N419" s="37"/>
      <c r="O419" s="37"/>
      <c r="P419" s="37"/>
      <c r="Q419" s="40">
        <f t="shared" si="671"/>
        <v>3</v>
      </c>
    </row>
    <row r="420" spans="1:17">
      <c r="A420" s="54" t="s">
        <v>95</v>
      </c>
      <c r="B420" s="81"/>
      <c r="C420" s="55">
        <v>5</v>
      </c>
      <c r="D420" s="72">
        <v>4</v>
      </c>
      <c r="E420" s="72">
        <v>14</v>
      </c>
      <c r="F420" s="72"/>
      <c r="G420" s="72">
        <v>2</v>
      </c>
      <c r="H420" s="72">
        <v>2</v>
      </c>
      <c r="I420" s="72"/>
      <c r="J420" s="37"/>
      <c r="K420" s="37"/>
      <c r="L420" s="37"/>
      <c r="M420" s="37"/>
      <c r="N420" s="37"/>
      <c r="O420" s="37">
        <v>2</v>
      </c>
      <c r="P420" s="37"/>
      <c r="Q420" s="40">
        <f t="shared" si="671"/>
        <v>24</v>
      </c>
    </row>
    <row r="421" spans="1:17" s="40" customFormat="1">
      <c r="A421" s="64"/>
      <c r="B421" s="69" t="s">
        <v>96</v>
      </c>
      <c r="C421" s="66" t="s">
        <v>18</v>
      </c>
      <c r="D421" s="67">
        <f>SUM(D416:D420)</f>
        <v>4</v>
      </c>
      <c r="E421" s="67">
        <f t="shared" ref="E421" si="729">SUM(E416:E420)</f>
        <v>37</v>
      </c>
      <c r="F421" s="67">
        <f t="shared" ref="F421" si="730">SUM(F416:F420)</f>
        <v>10</v>
      </c>
      <c r="G421" s="67">
        <f t="shared" ref="G421" si="731">SUM(G416:G420)</f>
        <v>2</v>
      </c>
      <c r="H421" s="67">
        <f t="shared" ref="H421" si="732">SUM(H416:H420)</f>
        <v>2</v>
      </c>
      <c r="I421" s="67">
        <f t="shared" ref="I421:J421" si="733">SUM(I416:I420)</f>
        <v>1</v>
      </c>
      <c r="J421" s="67">
        <f t="shared" si="733"/>
        <v>0</v>
      </c>
      <c r="K421" s="67">
        <f t="shared" ref="K421" si="734">SUM(K416:K420)</f>
        <v>0</v>
      </c>
      <c r="L421" s="67">
        <f t="shared" ref="L421" si="735">SUM(L416:L420)</f>
        <v>0</v>
      </c>
      <c r="M421" s="67">
        <f t="shared" ref="M421" si="736">SUM(M416:M420)</f>
        <v>0</v>
      </c>
      <c r="N421" s="67">
        <f t="shared" ref="N421" si="737">SUM(N416:N420)</f>
        <v>0</v>
      </c>
      <c r="O421" s="67">
        <f t="shared" ref="O421" si="738">SUM(O416:O420)</f>
        <v>2</v>
      </c>
      <c r="P421" s="67">
        <f t="shared" ref="P421" si="739">SUM(P416:P420)</f>
        <v>0</v>
      </c>
    </row>
    <row r="422" spans="1:17">
      <c r="A422" s="54" t="s">
        <v>95</v>
      </c>
      <c r="B422" s="81" t="s">
        <v>97</v>
      </c>
      <c r="C422" s="55">
        <v>1</v>
      </c>
      <c r="D422" s="72"/>
      <c r="E422" s="72"/>
      <c r="F422" s="72"/>
      <c r="G422" s="72"/>
      <c r="H422" s="72"/>
      <c r="I422" s="72"/>
      <c r="J422" s="37"/>
      <c r="K422" s="37"/>
      <c r="L422" s="37"/>
      <c r="M422" s="37"/>
      <c r="N422" s="37"/>
      <c r="O422" s="37"/>
      <c r="P422" s="37"/>
      <c r="Q422" s="40">
        <f t="shared" si="671"/>
        <v>0</v>
      </c>
    </row>
    <row r="423" spans="1:17">
      <c r="A423" s="54" t="s">
        <v>95</v>
      </c>
      <c r="B423" s="81"/>
      <c r="C423" s="55">
        <v>2</v>
      </c>
      <c r="D423" s="72"/>
      <c r="E423" s="72"/>
      <c r="F423" s="72"/>
      <c r="G423" s="72"/>
      <c r="H423" s="72"/>
      <c r="I423" s="72"/>
      <c r="J423" s="37"/>
      <c r="K423" s="37"/>
      <c r="L423" s="37"/>
      <c r="M423" s="37"/>
      <c r="N423" s="37"/>
      <c r="O423" s="37"/>
      <c r="P423" s="37"/>
      <c r="Q423" s="40">
        <f t="shared" si="671"/>
        <v>0</v>
      </c>
    </row>
    <row r="424" spans="1:17">
      <c r="A424" s="54" t="s">
        <v>95</v>
      </c>
      <c r="B424" s="81"/>
      <c r="C424" s="55">
        <v>3</v>
      </c>
      <c r="D424" s="72">
        <v>1</v>
      </c>
      <c r="E424" s="72"/>
      <c r="F424" s="72"/>
      <c r="G424" s="72"/>
      <c r="H424" s="72"/>
      <c r="I424" s="72"/>
      <c r="J424" s="37"/>
      <c r="K424" s="37"/>
      <c r="L424" s="37"/>
      <c r="M424" s="37"/>
      <c r="N424" s="37"/>
      <c r="O424" s="37"/>
      <c r="P424" s="37"/>
      <c r="Q424" s="40">
        <f t="shared" si="671"/>
        <v>1</v>
      </c>
    </row>
    <row r="425" spans="1:17">
      <c r="A425" s="54" t="s">
        <v>95</v>
      </c>
      <c r="B425" s="81"/>
      <c r="C425" s="55">
        <v>4</v>
      </c>
      <c r="D425" s="72"/>
      <c r="E425" s="72">
        <v>5</v>
      </c>
      <c r="F425" s="72">
        <v>7</v>
      </c>
      <c r="G425" s="72"/>
      <c r="H425" s="72"/>
      <c r="I425" s="72"/>
      <c r="J425" s="37"/>
      <c r="K425" s="37"/>
      <c r="L425" s="37"/>
      <c r="M425" s="37"/>
      <c r="N425" s="37"/>
      <c r="O425" s="37"/>
      <c r="P425" s="37"/>
      <c r="Q425" s="40">
        <f t="shared" si="671"/>
        <v>12</v>
      </c>
    </row>
    <row r="426" spans="1:17">
      <c r="A426" s="54" t="s">
        <v>95</v>
      </c>
      <c r="B426" s="81"/>
      <c r="C426" s="55">
        <v>5</v>
      </c>
      <c r="D426" s="72">
        <v>4</v>
      </c>
      <c r="E426" s="72">
        <v>25</v>
      </c>
      <c r="F426" s="72">
        <v>37</v>
      </c>
      <c r="G426" s="72"/>
      <c r="H426" s="72"/>
      <c r="I426" s="72">
        <v>1</v>
      </c>
      <c r="J426" s="37"/>
      <c r="K426" s="37"/>
      <c r="L426" s="37"/>
      <c r="M426" s="37">
        <v>8</v>
      </c>
      <c r="N426" s="37"/>
      <c r="O426" s="37">
        <v>2</v>
      </c>
      <c r="P426" s="37"/>
      <c r="Q426" s="40">
        <f t="shared" si="671"/>
        <v>77</v>
      </c>
    </row>
    <row r="427" spans="1:17" s="40" customFormat="1">
      <c r="A427" s="64"/>
      <c r="B427" s="69" t="s">
        <v>97</v>
      </c>
      <c r="C427" s="66" t="s">
        <v>18</v>
      </c>
      <c r="D427" s="67">
        <f>SUM(D422:D426)</f>
        <v>5</v>
      </c>
      <c r="E427" s="67">
        <f t="shared" ref="E427" si="740">SUM(E422:E426)</f>
        <v>30</v>
      </c>
      <c r="F427" s="67">
        <f t="shared" ref="F427" si="741">SUM(F422:F426)</f>
        <v>44</v>
      </c>
      <c r="G427" s="67">
        <f t="shared" ref="G427" si="742">SUM(G422:G426)</f>
        <v>0</v>
      </c>
      <c r="H427" s="67">
        <f t="shared" ref="H427" si="743">SUM(H422:H426)</f>
        <v>0</v>
      </c>
      <c r="I427" s="67">
        <f t="shared" ref="I427:J427" si="744">SUM(I422:I426)</f>
        <v>1</v>
      </c>
      <c r="J427" s="67">
        <f t="shared" si="744"/>
        <v>0</v>
      </c>
      <c r="K427" s="67">
        <f t="shared" ref="K427" si="745">SUM(K422:K426)</f>
        <v>0</v>
      </c>
      <c r="L427" s="67">
        <f t="shared" ref="L427" si="746">SUM(L422:L426)</f>
        <v>0</v>
      </c>
      <c r="M427" s="67">
        <f t="shared" ref="M427" si="747">SUM(M422:M426)</f>
        <v>8</v>
      </c>
      <c r="N427" s="67">
        <f t="shared" ref="N427" si="748">SUM(N422:N426)</f>
        <v>0</v>
      </c>
      <c r="O427" s="67">
        <f t="shared" ref="O427" si="749">SUM(O422:O426)</f>
        <v>2</v>
      </c>
      <c r="P427" s="67">
        <f t="shared" ref="P427" si="750">SUM(P422:P426)</f>
        <v>0</v>
      </c>
    </row>
    <row r="428" spans="1:17">
      <c r="A428" s="54" t="s">
        <v>95</v>
      </c>
      <c r="B428" s="81" t="s">
        <v>98</v>
      </c>
      <c r="C428" s="55">
        <v>1</v>
      </c>
      <c r="D428" s="72"/>
      <c r="E428" s="72">
        <v>2</v>
      </c>
      <c r="F428" s="72">
        <v>9</v>
      </c>
      <c r="G428" s="37"/>
      <c r="H428" s="37"/>
      <c r="I428" s="37"/>
      <c r="J428" s="37"/>
      <c r="K428" s="72"/>
      <c r="L428" s="72"/>
      <c r="M428" s="37"/>
      <c r="N428" s="37"/>
      <c r="O428" s="37"/>
      <c r="P428" s="37"/>
      <c r="Q428" s="40">
        <f t="shared" si="671"/>
        <v>11</v>
      </c>
    </row>
    <row r="429" spans="1:17">
      <c r="A429" s="54" t="s">
        <v>95</v>
      </c>
      <c r="B429" s="81"/>
      <c r="C429" s="55">
        <v>2</v>
      </c>
      <c r="D429" s="72"/>
      <c r="E429" s="72">
        <v>10</v>
      </c>
      <c r="F429" s="72">
        <v>26</v>
      </c>
      <c r="G429" s="37"/>
      <c r="H429" s="37"/>
      <c r="I429" s="37"/>
      <c r="J429" s="37"/>
      <c r="K429" s="72"/>
      <c r="L429" s="72"/>
      <c r="M429" s="37">
        <v>10</v>
      </c>
      <c r="N429" s="37"/>
      <c r="O429" s="37"/>
      <c r="P429" s="37"/>
      <c r="Q429" s="40">
        <f t="shared" si="671"/>
        <v>46</v>
      </c>
    </row>
    <row r="430" spans="1:17">
      <c r="A430" s="54" t="s">
        <v>95</v>
      </c>
      <c r="B430" s="81"/>
      <c r="C430" s="55">
        <v>3</v>
      </c>
      <c r="D430" s="72">
        <v>1</v>
      </c>
      <c r="E430" s="72">
        <v>13</v>
      </c>
      <c r="F430" s="72">
        <v>10</v>
      </c>
      <c r="G430" s="37"/>
      <c r="H430" s="37"/>
      <c r="I430" s="37"/>
      <c r="J430" s="37"/>
      <c r="K430" s="72"/>
      <c r="L430" s="72"/>
      <c r="M430" s="37">
        <v>13</v>
      </c>
      <c r="N430" s="37"/>
      <c r="O430" s="37"/>
      <c r="P430" s="37"/>
      <c r="Q430" s="40">
        <f t="shared" si="671"/>
        <v>37</v>
      </c>
    </row>
    <row r="431" spans="1:17">
      <c r="A431" s="54" t="s">
        <v>95</v>
      </c>
      <c r="B431" s="81"/>
      <c r="C431" s="55">
        <v>4</v>
      </c>
      <c r="D431" s="72"/>
      <c r="E431" s="72">
        <v>2</v>
      </c>
      <c r="F431" s="72">
        <v>4</v>
      </c>
      <c r="G431" s="37"/>
      <c r="H431" s="37"/>
      <c r="I431" s="37"/>
      <c r="J431" s="37"/>
      <c r="K431" s="72"/>
      <c r="L431" s="72">
        <v>1</v>
      </c>
      <c r="M431" s="37">
        <v>4</v>
      </c>
      <c r="N431" s="37"/>
      <c r="O431" s="37"/>
      <c r="P431" s="37"/>
      <c r="Q431" s="40">
        <f t="shared" si="671"/>
        <v>11</v>
      </c>
    </row>
    <row r="432" spans="1:17">
      <c r="A432" s="54" t="s">
        <v>95</v>
      </c>
      <c r="B432" s="81"/>
      <c r="C432" s="55">
        <v>5</v>
      </c>
      <c r="D432" s="72">
        <v>3</v>
      </c>
      <c r="E432" s="72">
        <v>5</v>
      </c>
      <c r="F432" s="72">
        <v>11</v>
      </c>
      <c r="G432" s="37"/>
      <c r="H432" s="37"/>
      <c r="I432" s="37"/>
      <c r="J432" s="37"/>
      <c r="K432" s="72"/>
      <c r="L432" s="72">
        <v>1</v>
      </c>
      <c r="M432" s="37">
        <v>8</v>
      </c>
      <c r="N432" s="37"/>
      <c r="O432" s="37"/>
      <c r="P432" s="37"/>
      <c r="Q432" s="40">
        <f t="shared" si="671"/>
        <v>28</v>
      </c>
    </row>
    <row r="433" spans="1:17" s="40" customFormat="1">
      <c r="A433" s="64"/>
      <c r="B433" s="69" t="s">
        <v>98</v>
      </c>
      <c r="C433" s="66" t="s">
        <v>18</v>
      </c>
      <c r="D433" s="67">
        <f>SUM(D428:D432)</f>
        <v>4</v>
      </c>
      <c r="E433" s="67">
        <f t="shared" ref="E433" si="751">SUM(E428:E432)</f>
        <v>32</v>
      </c>
      <c r="F433" s="67">
        <f t="shared" ref="F433" si="752">SUM(F428:F432)</f>
        <v>60</v>
      </c>
      <c r="G433" s="67">
        <f t="shared" ref="G433" si="753">SUM(G428:G432)</f>
        <v>0</v>
      </c>
      <c r="H433" s="67">
        <f t="shared" ref="H433" si="754">SUM(H428:H432)</f>
        <v>0</v>
      </c>
      <c r="I433" s="67">
        <f t="shared" ref="I433:J433" si="755">SUM(I428:I432)</f>
        <v>0</v>
      </c>
      <c r="J433" s="67">
        <f t="shared" si="755"/>
        <v>0</v>
      </c>
      <c r="K433" s="67">
        <f>SUM(K428:K432)</f>
        <v>0</v>
      </c>
      <c r="L433" s="67">
        <f>SUM(L428:L432)</f>
        <v>2</v>
      </c>
      <c r="M433" s="67">
        <f>SUM(M428:M432)</f>
        <v>35</v>
      </c>
      <c r="N433" s="67">
        <f t="shared" ref="N433" si="756">SUM(N428:N432)</f>
        <v>0</v>
      </c>
      <c r="O433" s="67">
        <f t="shared" ref="O433" si="757">SUM(O428:O432)</f>
        <v>0</v>
      </c>
      <c r="P433" s="67">
        <f t="shared" ref="P433" si="758">SUM(P428:P432)</f>
        <v>0</v>
      </c>
    </row>
    <row r="434" spans="1:17">
      <c r="A434" s="54" t="s">
        <v>95</v>
      </c>
      <c r="B434" s="81" t="s">
        <v>99</v>
      </c>
      <c r="C434" s="55">
        <v>1</v>
      </c>
      <c r="D434" s="37"/>
      <c r="E434" s="72">
        <v>5</v>
      </c>
      <c r="F434" s="72">
        <v>20</v>
      </c>
      <c r="G434" s="37"/>
      <c r="H434" s="37"/>
      <c r="I434" s="37"/>
      <c r="J434" s="37"/>
      <c r="K434" s="37"/>
      <c r="L434" s="37"/>
      <c r="M434" s="37"/>
      <c r="N434" s="37"/>
      <c r="O434" s="37"/>
      <c r="P434" s="37"/>
      <c r="Q434" s="40">
        <f t="shared" si="671"/>
        <v>25</v>
      </c>
    </row>
    <row r="435" spans="1:17">
      <c r="A435" s="54" t="s">
        <v>95</v>
      </c>
      <c r="B435" s="81"/>
      <c r="C435" s="55">
        <v>2</v>
      </c>
      <c r="D435" s="37"/>
      <c r="E435" s="72">
        <v>16</v>
      </c>
      <c r="F435" s="72">
        <v>46</v>
      </c>
      <c r="G435" s="37"/>
      <c r="H435" s="37"/>
      <c r="I435" s="37"/>
      <c r="J435" s="37"/>
      <c r="K435" s="37"/>
      <c r="L435" s="37"/>
      <c r="M435" s="37">
        <v>6</v>
      </c>
      <c r="N435" s="37"/>
      <c r="O435" s="37"/>
      <c r="P435" s="37"/>
      <c r="Q435" s="40">
        <f t="shared" si="671"/>
        <v>68</v>
      </c>
    </row>
    <row r="436" spans="1:17">
      <c r="A436" s="54" t="s">
        <v>95</v>
      </c>
      <c r="B436" s="81"/>
      <c r="C436" s="55">
        <v>3</v>
      </c>
      <c r="D436" s="37"/>
      <c r="E436" s="72">
        <v>1</v>
      </c>
      <c r="F436" s="72">
        <v>8</v>
      </c>
      <c r="G436" s="37"/>
      <c r="H436" s="37"/>
      <c r="I436" s="37"/>
      <c r="J436" s="37"/>
      <c r="K436" s="37"/>
      <c r="L436" s="37"/>
      <c r="M436" s="37">
        <v>2</v>
      </c>
      <c r="N436" s="37"/>
      <c r="O436" s="37">
        <v>1</v>
      </c>
      <c r="P436" s="37"/>
      <c r="Q436" s="40">
        <f t="shared" si="671"/>
        <v>12</v>
      </c>
    </row>
    <row r="437" spans="1:17">
      <c r="A437" s="54" t="s">
        <v>95</v>
      </c>
      <c r="B437" s="81"/>
      <c r="C437" s="55">
        <v>4</v>
      </c>
      <c r="D437" s="37"/>
      <c r="E437" s="72">
        <v>1</v>
      </c>
      <c r="F437" s="72">
        <v>3</v>
      </c>
      <c r="G437" s="37"/>
      <c r="H437" s="37"/>
      <c r="I437" s="37"/>
      <c r="J437" s="37"/>
      <c r="K437" s="37"/>
      <c r="L437" s="37"/>
      <c r="M437" s="37"/>
      <c r="N437" s="37"/>
      <c r="O437" s="37"/>
      <c r="P437" s="37"/>
      <c r="Q437" s="40">
        <f t="shared" si="671"/>
        <v>4</v>
      </c>
    </row>
    <row r="438" spans="1:17">
      <c r="A438" s="54" t="s">
        <v>95</v>
      </c>
      <c r="B438" s="81"/>
      <c r="C438" s="55">
        <v>5</v>
      </c>
      <c r="D438" s="37"/>
      <c r="E438" s="72">
        <v>21</v>
      </c>
      <c r="F438" s="72">
        <v>27</v>
      </c>
      <c r="G438" s="37"/>
      <c r="H438" s="37"/>
      <c r="I438" s="37"/>
      <c r="J438" s="37"/>
      <c r="K438" s="37"/>
      <c r="L438" s="37">
        <v>5</v>
      </c>
      <c r="M438" s="37">
        <v>3</v>
      </c>
      <c r="N438" s="37"/>
      <c r="O438" s="37">
        <v>3</v>
      </c>
      <c r="P438" s="37"/>
      <c r="Q438" s="40">
        <f t="shared" si="671"/>
        <v>59</v>
      </c>
    </row>
    <row r="439" spans="1:17" s="40" customFormat="1">
      <c r="A439" s="64"/>
      <c r="B439" s="69" t="s">
        <v>99</v>
      </c>
      <c r="C439" s="66" t="s">
        <v>18</v>
      </c>
      <c r="D439" s="67">
        <f>SUM(D434:D438)</f>
        <v>0</v>
      </c>
      <c r="E439" s="67">
        <f t="shared" ref="E439" si="759">SUM(E434:E438)</f>
        <v>44</v>
      </c>
      <c r="F439" s="67">
        <f t="shared" ref="F439" si="760">SUM(F434:F438)</f>
        <v>104</v>
      </c>
      <c r="G439" s="67">
        <f t="shared" ref="G439" si="761">SUM(G434:G438)</f>
        <v>0</v>
      </c>
      <c r="H439" s="67">
        <f t="shared" ref="H439" si="762">SUM(H434:H438)</f>
        <v>0</v>
      </c>
      <c r="I439" s="67">
        <f t="shared" ref="I439" si="763">SUM(I434:I438)</f>
        <v>0</v>
      </c>
      <c r="J439" s="67">
        <f t="shared" ref="J439" si="764">SUM(J434:J438)</f>
        <v>0</v>
      </c>
      <c r="K439" s="67">
        <f t="shared" ref="K439" si="765">SUM(K434:K438)</f>
        <v>0</v>
      </c>
      <c r="L439" s="67">
        <f t="shared" ref="L439" si="766">SUM(L434:L438)</f>
        <v>5</v>
      </c>
      <c r="M439" s="67">
        <f t="shared" ref="M439" si="767">SUM(M434:M438)</f>
        <v>11</v>
      </c>
      <c r="N439" s="67">
        <f t="shared" ref="N439" si="768">SUM(N434:N438)</f>
        <v>0</v>
      </c>
      <c r="O439" s="67">
        <f t="shared" ref="O439" si="769">SUM(O434:O438)</f>
        <v>4</v>
      </c>
      <c r="P439" s="67">
        <f t="shared" ref="P439" si="770">SUM(P434:P438)</f>
        <v>0</v>
      </c>
    </row>
    <row r="440" spans="1:17">
      <c r="A440" s="54" t="s">
        <v>95</v>
      </c>
      <c r="B440" s="81" t="s">
        <v>100</v>
      </c>
      <c r="C440" s="55">
        <v>1</v>
      </c>
      <c r="D440" s="72"/>
      <c r="E440" s="72">
        <v>2</v>
      </c>
      <c r="F440" s="72"/>
      <c r="G440" s="37"/>
      <c r="H440" s="37"/>
      <c r="I440" s="37"/>
      <c r="J440" s="37"/>
      <c r="K440" s="37"/>
      <c r="L440" s="37"/>
      <c r="M440" s="37"/>
      <c r="N440" s="37"/>
      <c r="O440" s="37"/>
      <c r="P440" s="37"/>
      <c r="Q440" s="40">
        <f t="shared" si="671"/>
        <v>2</v>
      </c>
    </row>
    <row r="441" spans="1:17">
      <c r="A441" s="54" t="s">
        <v>95</v>
      </c>
      <c r="B441" s="81"/>
      <c r="C441" s="55">
        <v>2</v>
      </c>
      <c r="D441" s="72"/>
      <c r="E441" s="72"/>
      <c r="F441" s="72">
        <v>1</v>
      </c>
      <c r="G441" s="37"/>
      <c r="H441" s="37"/>
      <c r="I441" s="37"/>
      <c r="J441" s="37"/>
      <c r="K441" s="37"/>
      <c r="L441" s="37"/>
      <c r="M441" s="37"/>
      <c r="N441" s="37"/>
      <c r="O441" s="37"/>
      <c r="P441" s="37"/>
      <c r="Q441" s="40">
        <f t="shared" si="671"/>
        <v>1</v>
      </c>
    </row>
    <row r="442" spans="1:17">
      <c r="A442" s="54" t="s">
        <v>95</v>
      </c>
      <c r="B442" s="81"/>
      <c r="C442" s="55">
        <v>3</v>
      </c>
      <c r="D442" s="72"/>
      <c r="E442" s="72"/>
      <c r="F442" s="72">
        <v>4</v>
      </c>
      <c r="G442" s="37"/>
      <c r="H442" s="37"/>
      <c r="I442" s="37"/>
      <c r="J442" s="37"/>
      <c r="K442" s="37"/>
      <c r="L442" s="37"/>
      <c r="M442" s="37"/>
      <c r="N442" s="37"/>
      <c r="O442" s="37"/>
      <c r="P442" s="37"/>
      <c r="Q442" s="40">
        <f t="shared" si="671"/>
        <v>4</v>
      </c>
    </row>
    <row r="443" spans="1:17">
      <c r="A443" s="54" t="s">
        <v>95</v>
      </c>
      <c r="B443" s="81"/>
      <c r="C443" s="55">
        <v>4</v>
      </c>
      <c r="D443" s="72">
        <v>1</v>
      </c>
      <c r="E443" s="72"/>
      <c r="F443" s="72">
        <v>4</v>
      </c>
      <c r="G443" s="37"/>
      <c r="H443" s="37"/>
      <c r="I443" s="37"/>
      <c r="J443" s="37"/>
      <c r="K443" s="37"/>
      <c r="L443" s="37"/>
      <c r="M443" s="37"/>
      <c r="N443" s="37"/>
      <c r="O443" s="37"/>
      <c r="P443" s="37"/>
      <c r="Q443" s="40">
        <f t="shared" si="671"/>
        <v>5</v>
      </c>
    </row>
    <row r="444" spans="1:17">
      <c r="A444" s="54" t="s">
        <v>95</v>
      </c>
      <c r="B444" s="81"/>
      <c r="C444" s="55">
        <v>5</v>
      </c>
      <c r="D444" s="72">
        <v>3</v>
      </c>
      <c r="E444" s="72">
        <v>3</v>
      </c>
      <c r="F444" s="72">
        <v>16</v>
      </c>
      <c r="G444" s="37"/>
      <c r="H444" s="37"/>
      <c r="I444" s="37"/>
      <c r="J444" s="37"/>
      <c r="K444" s="37"/>
      <c r="L444" s="37"/>
      <c r="M444" s="37">
        <v>7</v>
      </c>
      <c r="N444" s="37"/>
      <c r="O444" s="37">
        <v>4</v>
      </c>
      <c r="P444" s="37"/>
      <c r="Q444" s="40">
        <f t="shared" si="671"/>
        <v>33</v>
      </c>
    </row>
    <row r="445" spans="1:17" s="40" customFormat="1">
      <c r="A445" s="64"/>
      <c r="B445" s="69" t="s">
        <v>100</v>
      </c>
      <c r="C445" s="66" t="s">
        <v>18</v>
      </c>
      <c r="D445" s="67">
        <f>SUM(D440:D444)</f>
        <v>4</v>
      </c>
      <c r="E445" s="67">
        <f t="shared" ref="E445" si="771">SUM(E440:E444)</f>
        <v>5</v>
      </c>
      <c r="F445" s="67">
        <f t="shared" ref="F445" si="772">SUM(F440:F444)</f>
        <v>25</v>
      </c>
      <c r="G445" s="67">
        <f t="shared" ref="G445" si="773">SUM(G440:G444)</f>
        <v>0</v>
      </c>
      <c r="H445" s="67">
        <f t="shared" ref="H445" si="774">SUM(H440:H444)</f>
        <v>0</v>
      </c>
      <c r="I445" s="67">
        <f t="shared" ref="I445" si="775">SUM(I440:I444)</f>
        <v>0</v>
      </c>
      <c r="J445" s="67">
        <f t="shared" ref="J445" si="776">SUM(J440:J444)</f>
        <v>0</v>
      </c>
      <c r="K445" s="67">
        <f t="shared" ref="K445" si="777">SUM(K440:K444)</f>
        <v>0</v>
      </c>
      <c r="L445" s="67">
        <f t="shared" ref="L445" si="778">SUM(L440:L444)</f>
        <v>0</v>
      </c>
      <c r="M445" s="67">
        <f t="shared" ref="M445" si="779">SUM(M440:M444)</f>
        <v>7</v>
      </c>
      <c r="N445" s="67">
        <f t="shared" ref="N445" si="780">SUM(N440:N444)</f>
        <v>0</v>
      </c>
      <c r="O445" s="67">
        <f t="shared" ref="O445" si="781">SUM(O440:O444)</f>
        <v>4</v>
      </c>
      <c r="P445" s="67">
        <f t="shared" ref="P445" si="782">SUM(P440:P444)</f>
        <v>0</v>
      </c>
    </row>
    <row r="446" spans="1:17">
      <c r="A446" s="54" t="s">
        <v>95</v>
      </c>
      <c r="B446" s="81" t="s">
        <v>101</v>
      </c>
      <c r="C446" s="55">
        <v>1</v>
      </c>
      <c r="D446" s="72">
        <v>0</v>
      </c>
      <c r="E446" s="72">
        <v>4</v>
      </c>
      <c r="F446" s="72">
        <v>15</v>
      </c>
      <c r="G446" s="37"/>
      <c r="H446" s="37"/>
      <c r="I446" s="37"/>
      <c r="J446" s="37"/>
      <c r="K446" s="37"/>
      <c r="L446" s="37"/>
      <c r="M446" s="37"/>
      <c r="N446" s="37"/>
      <c r="O446" s="37"/>
      <c r="P446" s="37"/>
      <c r="Q446" s="40">
        <f t="shared" si="671"/>
        <v>19</v>
      </c>
    </row>
    <row r="447" spans="1:17">
      <c r="A447" s="54" t="s">
        <v>95</v>
      </c>
      <c r="B447" s="81"/>
      <c r="C447" s="55">
        <v>2</v>
      </c>
      <c r="D447" s="72">
        <v>0</v>
      </c>
      <c r="E447" s="72">
        <v>7</v>
      </c>
      <c r="F447" s="72">
        <v>26</v>
      </c>
      <c r="G447" s="37"/>
      <c r="H447" s="37"/>
      <c r="I447" s="37">
        <v>1</v>
      </c>
      <c r="J447" s="37"/>
      <c r="K447" s="37"/>
      <c r="L447" s="37"/>
      <c r="M447" s="37">
        <v>1</v>
      </c>
      <c r="N447" s="37"/>
      <c r="O447" s="37"/>
      <c r="P447" s="37"/>
      <c r="Q447" s="40">
        <f t="shared" si="671"/>
        <v>35</v>
      </c>
    </row>
    <row r="448" spans="1:17">
      <c r="A448" s="54" t="s">
        <v>95</v>
      </c>
      <c r="B448" s="81"/>
      <c r="C448" s="55">
        <v>3</v>
      </c>
      <c r="D448" s="72">
        <v>0</v>
      </c>
      <c r="E448" s="72">
        <v>8</v>
      </c>
      <c r="F448" s="72">
        <v>20</v>
      </c>
      <c r="G448" s="37"/>
      <c r="H448" s="37"/>
      <c r="I448" s="37"/>
      <c r="J448" s="37"/>
      <c r="K448" s="37"/>
      <c r="L448" s="37"/>
      <c r="M448" s="37">
        <v>2</v>
      </c>
      <c r="N448" s="37"/>
      <c r="O448" s="37">
        <v>2</v>
      </c>
      <c r="P448" s="37"/>
      <c r="Q448" s="40">
        <f t="shared" si="671"/>
        <v>32</v>
      </c>
    </row>
    <row r="449" spans="1:17">
      <c r="A449" s="54" t="s">
        <v>95</v>
      </c>
      <c r="B449" s="81"/>
      <c r="C449" s="55">
        <v>4</v>
      </c>
      <c r="D449" s="72">
        <v>0</v>
      </c>
      <c r="E449" s="72">
        <v>2</v>
      </c>
      <c r="F449" s="72">
        <v>8</v>
      </c>
      <c r="G449" s="37"/>
      <c r="H449" s="37"/>
      <c r="I449" s="37"/>
      <c r="J449" s="37"/>
      <c r="K449" s="37"/>
      <c r="L449" s="37"/>
      <c r="M449" s="37">
        <v>2</v>
      </c>
      <c r="N449" s="37"/>
      <c r="O449" s="37">
        <v>2</v>
      </c>
      <c r="P449" s="37"/>
      <c r="Q449" s="40">
        <f t="shared" si="671"/>
        <v>14</v>
      </c>
    </row>
    <row r="450" spans="1:17">
      <c r="A450" s="54" t="s">
        <v>95</v>
      </c>
      <c r="B450" s="81"/>
      <c r="C450" s="55">
        <v>5</v>
      </c>
      <c r="D450" s="72">
        <v>1</v>
      </c>
      <c r="E450" s="72">
        <v>25</v>
      </c>
      <c r="F450" s="72">
        <v>30</v>
      </c>
      <c r="G450" s="37"/>
      <c r="H450" s="37"/>
      <c r="I450" s="37">
        <v>1</v>
      </c>
      <c r="J450" s="37"/>
      <c r="K450" s="37"/>
      <c r="L450" s="37">
        <v>1</v>
      </c>
      <c r="M450" s="37">
        <v>5</v>
      </c>
      <c r="N450" s="37"/>
      <c r="O450" s="37">
        <v>1</v>
      </c>
      <c r="P450" s="37"/>
      <c r="Q450" s="40">
        <f t="shared" si="671"/>
        <v>64</v>
      </c>
    </row>
    <row r="451" spans="1:17" s="40" customFormat="1">
      <c r="A451" s="64"/>
      <c r="B451" s="69" t="s">
        <v>101</v>
      </c>
      <c r="C451" s="66" t="s">
        <v>18</v>
      </c>
      <c r="D451" s="67">
        <f>SUM(D446:D450)</f>
        <v>1</v>
      </c>
      <c r="E451" s="67">
        <f t="shared" ref="E451" si="783">SUM(E446:E450)</f>
        <v>46</v>
      </c>
      <c r="F451" s="67">
        <f t="shared" ref="F451" si="784">SUM(F446:F450)</f>
        <v>99</v>
      </c>
      <c r="G451" s="67">
        <f t="shared" ref="G451" si="785">SUM(G446:G450)</f>
        <v>0</v>
      </c>
      <c r="H451" s="67">
        <f t="shared" ref="H451" si="786">SUM(H446:H450)</f>
        <v>0</v>
      </c>
      <c r="I451" s="67">
        <f t="shared" ref="I451" si="787">SUM(I446:I450)</f>
        <v>2</v>
      </c>
      <c r="J451" s="67">
        <f t="shared" ref="J451" si="788">SUM(J446:J450)</f>
        <v>0</v>
      </c>
      <c r="K451" s="67">
        <f t="shared" ref="K451" si="789">SUM(K446:K450)</f>
        <v>0</v>
      </c>
      <c r="L451" s="67">
        <f t="shared" ref="L451" si="790">SUM(L446:L450)</f>
        <v>1</v>
      </c>
      <c r="M451" s="67">
        <f t="shared" ref="M451" si="791">SUM(M446:M450)</f>
        <v>10</v>
      </c>
      <c r="N451" s="67">
        <f t="shared" ref="N451" si="792">SUM(N446:N450)</f>
        <v>0</v>
      </c>
      <c r="O451" s="67">
        <f t="shared" ref="O451" si="793">SUM(O446:O450)</f>
        <v>5</v>
      </c>
      <c r="P451" s="67">
        <f t="shared" ref="P451" si="794">SUM(P446:P450)</f>
        <v>0</v>
      </c>
    </row>
    <row r="452" spans="1:17">
      <c r="A452" s="54" t="s">
        <v>95</v>
      </c>
      <c r="B452" s="81" t="s">
        <v>102</v>
      </c>
      <c r="C452" s="55">
        <v>1</v>
      </c>
      <c r="D452" s="72">
        <v>1</v>
      </c>
      <c r="E452" s="72">
        <v>1</v>
      </c>
      <c r="F452" s="72">
        <v>4</v>
      </c>
      <c r="G452" s="37"/>
      <c r="H452" s="37"/>
      <c r="I452" s="37"/>
      <c r="J452" s="37"/>
      <c r="K452" s="37"/>
      <c r="L452" s="37"/>
      <c r="M452" s="37"/>
      <c r="N452" s="37"/>
      <c r="O452" s="37"/>
      <c r="P452" s="37"/>
      <c r="Q452" s="40">
        <f t="shared" si="671"/>
        <v>6</v>
      </c>
    </row>
    <row r="453" spans="1:17">
      <c r="A453" s="54" t="s">
        <v>95</v>
      </c>
      <c r="B453" s="81"/>
      <c r="C453" s="55">
        <v>2</v>
      </c>
      <c r="D453" s="72">
        <v>2</v>
      </c>
      <c r="E453" s="72">
        <v>20</v>
      </c>
      <c r="F453" s="72">
        <v>9</v>
      </c>
      <c r="G453" s="37"/>
      <c r="H453" s="37"/>
      <c r="I453" s="37"/>
      <c r="J453" s="37"/>
      <c r="K453" s="37"/>
      <c r="L453" s="37"/>
      <c r="M453" s="37"/>
      <c r="N453" s="37"/>
      <c r="O453" s="37"/>
      <c r="P453" s="37"/>
      <c r="Q453" s="40">
        <f t="shared" si="671"/>
        <v>31</v>
      </c>
    </row>
    <row r="454" spans="1:17">
      <c r="A454" s="54" t="s">
        <v>95</v>
      </c>
      <c r="B454" s="81"/>
      <c r="C454" s="55">
        <v>3</v>
      </c>
      <c r="D454" s="72"/>
      <c r="E454" s="72">
        <v>6</v>
      </c>
      <c r="F454" s="72">
        <v>6</v>
      </c>
      <c r="G454" s="37"/>
      <c r="H454" s="37"/>
      <c r="I454" s="37"/>
      <c r="J454" s="37"/>
      <c r="K454" s="37"/>
      <c r="L454" s="37"/>
      <c r="M454" s="37">
        <v>1</v>
      </c>
      <c r="N454" s="37"/>
      <c r="O454" s="37"/>
      <c r="P454" s="37"/>
      <c r="Q454" s="40">
        <f t="shared" si="671"/>
        <v>13</v>
      </c>
    </row>
    <row r="455" spans="1:17">
      <c r="A455" s="54" t="s">
        <v>95</v>
      </c>
      <c r="B455" s="81"/>
      <c r="C455" s="55">
        <v>4</v>
      </c>
      <c r="D455" s="72">
        <v>2</v>
      </c>
      <c r="E455" s="72"/>
      <c r="F455" s="72"/>
      <c r="G455" s="37"/>
      <c r="H455" s="37"/>
      <c r="I455" s="37"/>
      <c r="J455" s="37"/>
      <c r="K455" s="37"/>
      <c r="L455" s="37"/>
      <c r="M455" s="37"/>
      <c r="N455" s="37"/>
      <c r="O455" s="37"/>
      <c r="P455" s="37"/>
      <c r="Q455" s="40">
        <f t="shared" si="671"/>
        <v>2</v>
      </c>
    </row>
    <row r="456" spans="1:17">
      <c r="A456" s="54" t="s">
        <v>95</v>
      </c>
      <c r="B456" s="81"/>
      <c r="C456" s="55">
        <v>5</v>
      </c>
      <c r="D456" s="72">
        <v>5</v>
      </c>
      <c r="E456" s="72">
        <v>7</v>
      </c>
      <c r="F456" s="72">
        <v>9</v>
      </c>
      <c r="G456" s="37">
        <v>1</v>
      </c>
      <c r="H456" s="37"/>
      <c r="I456" s="37"/>
      <c r="J456" s="37"/>
      <c r="K456" s="37"/>
      <c r="L456" s="37">
        <v>3</v>
      </c>
      <c r="M456" s="37">
        <v>1</v>
      </c>
      <c r="N456" s="37"/>
      <c r="O456" s="37">
        <v>1</v>
      </c>
      <c r="P456" s="37"/>
      <c r="Q456" s="40">
        <f t="shared" si="671"/>
        <v>27</v>
      </c>
    </row>
    <row r="457" spans="1:17" s="40" customFormat="1">
      <c r="A457" s="64"/>
      <c r="B457" s="69" t="s">
        <v>102</v>
      </c>
      <c r="C457" s="66" t="s">
        <v>18</v>
      </c>
      <c r="D457" s="67">
        <f>SUM(D452:D456)</f>
        <v>10</v>
      </c>
      <c r="E457" s="67">
        <f t="shared" ref="E457" si="795">SUM(E452:E456)</f>
        <v>34</v>
      </c>
      <c r="F457" s="67">
        <f t="shared" ref="F457" si="796">SUM(F452:F456)</f>
        <v>28</v>
      </c>
      <c r="G457" s="67">
        <f t="shared" ref="G457" si="797">SUM(G452:G456)</f>
        <v>1</v>
      </c>
      <c r="H457" s="67">
        <f t="shared" ref="H457" si="798">SUM(H452:H456)</f>
        <v>0</v>
      </c>
      <c r="I457" s="67">
        <f t="shared" ref="I457" si="799">SUM(I452:I456)</f>
        <v>0</v>
      </c>
      <c r="J457" s="67">
        <f t="shared" ref="J457" si="800">SUM(J452:J456)</f>
        <v>0</v>
      </c>
      <c r="K457" s="67">
        <f t="shared" ref="K457" si="801">SUM(K452:K456)</f>
        <v>0</v>
      </c>
      <c r="L457" s="67">
        <f t="shared" ref="L457" si="802">SUM(L452:L456)</f>
        <v>3</v>
      </c>
      <c r="M457" s="67">
        <f t="shared" ref="M457" si="803">SUM(M452:M456)</f>
        <v>2</v>
      </c>
      <c r="N457" s="67">
        <f t="shared" ref="N457" si="804">SUM(N452:N456)</f>
        <v>0</v>
      </c>
      <c r="O457" s="67">
        <f t="shared" ref="O457" si="805">SUM(O452:O456)</f>
        <v>1</v>
      </c>
      <c r="P457" s="67">
        <f t="shared" ref="P457" si="806">SUM(P452:P456)</f>
        <v>0</v>
      </c>
    </row>
    <row r="458" spans="1:17">
      <c r="A458" s="54" t="s">
        <v>95</v>
      </c>
      <c r="B458" s="81" t="s">
        <v>103</v>
      </c>
      <c r="C458" s="55">
        <v>1</v>
      </c>
      <c r="D458" s="37"/>
      <c r="E458" s="37"/>
      <c r="F458" s="37"/>
      <c r="G458" s="37">
        <v>1</v>
      </c>
      <c r="H458" s="37"/>
      <c r="I458" s="37"/>
      <c r="J458" s="37"/>
      <c r="K458" s="37"/>
      <c r="L458" s="37"/>
      <c r="M458" s="37">
        <v>3</v>
      </c>
      <c r="N458" s="37"/>
      <c r="O458" s="37"/>
      <c r="P458" s="37"/>
      <c r="Q458" s="40">
        <f t="shared" si="671"/>
        <v>4</v>
      </c>
    </row>
    <row r="459" spans="1:17">
      <c r="A459" s="54" t="s">
        <v>95</v>
      </c>
      <c r="B459" s="81"/>
      <c r="C459" s="55">
        <v>2</v>
      </c>
      <c r="D459" s="37"/>
      <c r="E459" s="37"/>
      <c r="F459" s="37"/>
      <c r="G459" s="37"/>
      <c r="H459" s="37"/>
      <c r="I459" s="37"/>
      <c r="J459" s="37"/>
      <c r="K459" s="37"/>
      <c r="L459" s="37"/>
      <c r="M459" s="37">
        <v>6</v>
      </c>
      <c r="N459" s="37"/>
      <c r="O459" s="37"/>
      <c r="P459" s="37"/>
      <c r="Q459" s="40">
        <f t="shared" si="671"/>
        <v>6</v>
      </c>
    </row>
    <row r="460" spans="1:17">
      <c r="A460" s="54" t="s">
        <v>95</v>
      </c>
      <c r="B460" s="81"/>
      <c r="C460" s="55">
        <v>3</v>
      </c>
      <c r="D460" s="37"/>
      <c r="E460" s="37"/>
      <c r="F460" s="37"/>
      <c r="G460" s="37"/>
      <c r="H460" s="37"/>
      <c r="I460" s="37"/>
      <c r="J460" s="37"/>
      <c r="K460" s="37"/>
      <c r="L460" s="37"/>
      <c r="M460" s="37">
        <v>3</v>
      </c>
      <c r="N460" s="37"/>
      <c r="O460" s="37"/>
      <c r="P460" s="37"/>
      <c r="Q460" s="40">
        <f t="shared" si="671"/>
        <v>3</v>
      </c>
    </row>
    <row r="461" spans="1:17">
      <c r="A461" s="54" t="s">
        <v>95</v>
      </c>
      <c r="B461" s="81"/>
      <c r="C461" s="55">
        <v>4</v>
      </c>
      <c r="D461" s="37"/>
      <c r="E461" s="37"/>
      <c r="F461" s="37"/>
      <c r="G461" s="37">
        <v>2</v>
      </c>
      <c r="H461" s="37"/>
      <c r="I461" s="37"/>
      <c r="J461" s="37"/>
      <c r="K461" s="37"/>
      <c r="L461" s="37"/>
      <c r="M461" s="37">
        <v>4</v>
      </c>
      <c r="N461" s="37"/>
      <c r="O461" s="37"/>
      <c r="P461" s="37"/>
      <c r="Q461" s="40">
        <f t="shared" si="671"/>
        <v>6</v>
      </c>
    </row>
    <row r="462" spans="1:17">
      <c r="A462" s="54" t="s">
        <v>95</v>
      </c>
      <c r="B462" s="81"/>
      <c r="C462" s="55">
        <v>5</v>
      </c>
      <c r="D462" s="37"/>
      <c r="E462" s="37"/>
      <c r="F462" s="37"/>
      <c r="G462" s="37">
        <v>2</v>
      </c>
      <c r="H462" s="37"/>
      <c r="I462" s="37"/>
      <c r="J462" s="37"/>
      <c r="K462" s="37"/>
      <c r="L462" s="37"/>
      <c r="M462" s="37">
        <v>4</v>
      </c>
      <c r="N462" s="37"/>
      <c r="O462" s="37"/>
      <c r="P462" s="37"/>
      <c r="Q462" s="40">
        <f t="shared" si="671"/>
        <v>6</v>
      </c>
    </row>
    <row r="463" spans="1:17" s="40" customFormat="1">
      <c r="A463" s="64"/>
      <c r="B463" s="69" t="s">
        <v>103</v>
      </c>
      <c r="C463" s="66" t="s">
        <v>18</v>
      </c>
      <c r="D463" s="67">
        <f>SUM(D458:D462)</f>
        <v>0</v>
      </c>
      <c r="E463" s="67">
        <f t="shared" ref="E463" si="807">SUM(E458:E462)</f>
        <v>0</v>
      </c>
      <c r="F463" s="67">
        <f t="shared" ref="F463" si="808">SUM(F458:F462)</f>
        <v>0</v>
      </c>
      <c r="G463" s="67">
        <f t="shared" ref="G463" si="809">SUM(G458:G462)</f>
        <v>5</v>
      </c>
      <c r="H463" s="67">
        <f t="shared" ref="H463" si="810">SUM(H458:H462)</f>
        <v>0</v>
      </c>
      <c r="I463" s="67">
        <f t="shared" ref="I463" si="811">SUM(I458:I462)</f>
        <v>0</v>
      </c>
      <c r="J463" s="67">
        <f t="shared" ref="J463" si="812">SUM(J458:J462)</f>
        <v>0</v>
      </c>
      <c r="K463" s="67">
        <f t="shared" ref="K463" si="813">SUM(K458:K462)</f>
        <v>0</v>
      </c>
      <c r="L463" s="67">
        <f t="shared" ref="L463" si="814">SUM(L458:L462)</f>
        <v>0</v>
      </c>
      <c r="M463" s="67">
        <f t="shared" ref="M463" si="815">SUM(M458:M462)</f>
        <v>20</v>
      </c>
      <c r="N463" s="67">
        <f t="shared" ref="N463" si="816">SUM(N458:N462)</f>
        <v>0</v>
      </c>
      <c r="O463" s="67">
        <f t="shared" ref="O463" si="817">SUM(O458:O462)</f>
        <v>0</v>
      </c>
      <c r="P463" s="67">
        <f t="shared" ref="P463" si="818">SUM(P458:P462)</f>
        <v>0</v>
      </c>
    </row>
    <row r="464" spans="1:17">
      <c r="A464" s="54" t="s">
        <v>95</v>
      </c>
      <c r="B464" s="81" t="s">
        <v>104</v>
      </c>
      <c r="C464" s="55">
        <v>1</v>
      </c>
      <c r="D464" s="37"/>
      <c r="E464" s="37"/>
      <c r="F464" s="37"/>
      <c r="G464" s="37"/>
      <c r="H464" s="37"/>
      <c r="I464" s="37"/>
      <c r="J464" s="37"/>
      <c r="K464" s="37"/>
      <c r="L464" s="37"/>
      <c r="M464" s="37">
        <v>0</v>
      </c>
      <c r="N464" s="37"/>
      <c r="O464" s="37"/>
      <c r="P464" s="37"/>
      <c r="Q464" s="40">
        <f t="shared" ref="Q464:Q474" si="819">SUM(D464:P464)</f>
        <v>0</v>
      </c>
    </row>
    <row r="465" spans="1:17">
      <c r="A465" s="54" t="s">
        <v>95</v>
      </c>
      <c r="B465" s="81"/>
      <c r="C465" s="55">
        <v>2</v>
      </c>
      <c r="D465" s="37"/>
      <c r="E465" s="37"/>
      <c r="F465" s="37"/>
      <c r="G465" s="37"/>
      <c r="H465" s="37"/>
      <c r="I465" s="37"/>
      <c r="J465" s="37"/>
      <c r="K465" s="37"/>
      <c r="L465" s="37"/>
      <c r="M465" s="37">
        <v>4</v>
      </c>
      <c r="N465" s="37"/>
      <c r="O465" s="37"/>
      <c r="P465" s="37"/>
      <c r="Q465" s="40">
        <f t="shared" si="819"/>
        <v>4</v>
      </c>
    </row>
    <row r="466" spans="1:17">
      <c r="A466" s="54" t="s">
        <v>95</v>
      </c>
      <c r="B466" s="81"/>
      <c r="C466" s="55">
        <v>3</v>
      </c>
      <c r="D466" s="37">
        <v>2</v>
      </c>
      <c r="E466" s="37"/>
      <c r="F466" s="37"/>
      <c r="G466" s="37"/>
      <c r="H466" s="37"/>
      <c r="I466" s="37"/>
      <c r="J466" s="37"/>
      <c r="K466" s="37"/>
      <c r="L466" s="37"/>
      <c r="M466" s="37">
        <v>2</v>
      </c>
      <c r="N466" s="37"/>
      <c r="O466" s="37"/>
      <c r="P466" s="37"/>
      <c r="Q466" s="40">
        <f t="shared" si="819"/>
        <v>4</v>
      </c>
    </row>
    <row r="467" spans="1:17">
      <c r="A467" s="54" t="s">
        <v>95</v>
      </c>
      <c r="B467" s="81"/>
      <c r="C467" s="55">
        <v>4</v>
      </c>
      <c r="D467" s="37"/>
      <c r="E467" s="37"/>
      <c r="F467" s="37"/>
      <c r="G467" s="37"/>
      <c r="H467" s="37"/>
      <c r="I467" s="37"/>
      <c r="J467" s="37"/>
      <c r="K467" s="37"/>
      <c r="L467" s="37">
        <v>1</v>
      </c>
      <c r="M467" s="37">
        <v>0</v>
      </c>
      <c r="N467" s="37"/>
      <c r="O467" s="37"/>
      <c r="P467" s="37"/>
      <c r="Q467" s="40">
        <f t="shared" si="819"/>
        <v>1</v>
      </c>
    </row>
    <row r="468" spans="1:17">
      <c r="A468" s="54" t="s">
        <v>95</v>
      </c>
      <c r="B468" s="81"/>
      <c r="C468" s="55">
        <v>5</v>
      </c>
      <c r="D468" s="37">
        <v>1</v>
      </c>
      <c r="E468" s="37"/>
      <c r="F468" s="37"/>
      <c r="G468" s="37"/>
      <c r="H468" s="37"/>
      <c r="I468" s="37">
        <v>1</v>
      </c>
      <c r="J468" s="37"/>
      <c r="K468" s="37"/>
      <c r="L468" s="37">
        <v>3</v>
      </c>
      <c r="M468" s="37">
        <v>2</v>
      </c>
      <c r="N468" s="37"/>
      <c r="O468" s="37"/>
      <c r="P468" s="37"/>
      <c r="Q468" s="40">
        <f t="shared" si="819"/>
        <v>7</v>
      </c>
    </row>
    <row r="469" spans="1:17" s="40" customFormat="1">
      <c r="A469" s="64"/>
      <c r="B469" s="69" t="s">
        <v>104</v>
      </c>
      <c r="C469" s="66" t="s">
        <v>18</v>
      </c>
      <c r="D469" s="67">
        <f>SUM(D464:D468)</f>
        <v>3</v>
      </c>
      <c r="E469" s="67">
        <f t="shared" ref="E469" si="820">SUM(E464:E468)</f>
        <v>0</v>
      </c>
      <c r="F469" s="67">
        <f t="shared" ref="F469" si="821">SUM(F464:F468)</f>
        <v>0</v>
      </c>
      <c r="G469" s="67">
        <f t="shared" ref="G469" si="822">SUM(G464:G468)</f>
        <v>0</v>
      </c>
      <c r="H469" s="67">
        <f t="shared" ref="H469" si="823">SUM(H464:H468)</f>
        <v>0</v>
      </c>
      <c r="I469" s="67">
        <f t="shared" ref="I469" si="824">SUM(I464:I468)</f>
        <v>1</v>
      </c>
      <c r="J469" s="67">
        <f t="shared" ref="J469" si="825">SUM(J464:J468)</f>
        <v>0</v>
      </c>
      <c r="K469" s="67">
        <f t="shared" ref="K469" si="826">SUM(K464:K468)</f>
        <v>0</v>
      </c>
      <c r="L469" s="67">
        <f t="shared" ref="L469" si="827">SUM(L464:L468)</f>
        <v>4</v>
      </c>
      <c r="M469" s="67">
        <f t="shared" ref="M469" si="828">SUM(M464:M468)</f>
        <v>8</v>
      </c>
      <c r="N469" s="67">
        <f t="shared" ref="N469" si="829">SUM(N464:N468)</f>
        <v>0</v>
      </c>
      <c r="O469" s="67">
        <f t="shared" ref="O469" si="830">SUM(O464:O468)</f>
        <v>0</v>
      </c>
      <c r="P469" s="67">
        <f t="shared" ref="P469" si="831">SUM(P464:P468)</f>
        <v>0</v>
      </c>
    </row>
    <row r="470" spans="1:17">
      <c r="A470" s="54" t="s">
        <v>95</v>
      </c>
      <c r="B470" s="81" t="s">
        <v>105</v>
      </c>
      <c r="C470" s="55">
        <v>1</v>
      </c>
      <c r="D470" s="37"/>
      <c r="E470" s="37"/>
      <c r="F470" s="37"/>
      <c r="G470" s="37"/>
      <c r="H470" s="37"/>
      <c r="I470" s="37"/>
      <c r="J470" s="37"/>
      <c r="K470" s="37"/>
      <c r="L470" s="37"/>
      <c r="M470" s="37">
        <v>0</v>
      </c>
      <c r="N470" s="37"/>
      <c r="O470" s="37"/>
      <c r="P470" s="37"/>
      <c r="Q470" s="40">
        <f t="shared" si="819"/>
        <v>0</v>
      </c>
    </row>
    <row r="471" spans="1:17">
      <c r="A471" s="54" t="s">
        <v>95</v>
      </c>
      <c r="B471" s="81"/>
      <c r="C471" s="55">
        <v>2</v>
      </c>
      <c r="D471" s="37"/>
      <c r="E471" s="37"/>
      <c r="F471" s="37"/>
      <c r="G471" s="37"/>
      <c r="H471" s="37"/>
      <c r="I471" s="37"/>
      <c r="J471" s="37"/>
      <c r="K471" s="37"/>
      <c r="L471" s="37"/>
      <c r="M471" s="37">
        <v>3</v>
      </c>
      <c r="N471" s="37"/>
      <c r="O471" s="37"/>
      <c r="P471" s="37"/>
      <c r="Q471" s="40">
        <f t="shared" si="819"/>
        <v>3</v>
      </c>
    </row>
    <row r="472" spans="1:17">
      <c r="A472" s="54" t="s">
        <v>95</v>
      </c>
      <c r="B472" s="81"/>
      <c r="C472" s="55">
        <v>3</v>
      </c>
      <c r="D472" s="37"/>
      <c r="E472" s="37">
        <v>2</v>
      </c>
      <c r="F472" s="37"/>
      <c r="G472" s="37"/>
      <c r="H472" s="37"/>
      <c r="I472" s="37"/>
      <c r="J472" s="37"/>
      <c r="K472" s="37"/>
      <c r="L472" s="37"/>
      <c r="M472" s="37">
        <v>2</v>
      </c>
      <c r="N472" s="37"/>
      <c r="O472" s="37"/>
      <c r="P472" s="37"/>
      <c r="Q472" s="40">
        <f t="shared" si="819"/>
        <v>4</v>
      </c>
    </row>
    <row r="473" spans="1:17">
      <c r="A473" s="54" t="s">
        <v>95</v>
      </c>
      <c r="B473" s="81"/>
      <c r="C473" s="55">
        <v>4</v>
      </c>
      <c r="D473" s="37">
        <v>1</v>
      </c>
      <c r="E473" s="37"/>
      <c r="F473" s="37"/>
      <c r="G473" s="37"/>
      <c r="H473" s="37"/>
      <c r="I473" s="37"/>
      <c r="J473" s="37"/>
      <c r="K473" s="37"/>
      <c r="L473" s="37">
        <v>1</v>
      </c>
      <c r="M473" s="37">
        <v>6</v>
      </c>
      <c r="N473" s="37"/>
      <c r="O473" s="37"/>
      <c r="P473" s="37"/>
      <c r="Q473" s="40">
        <f t="shared" si="819"/>
        <v>8</v>
      </c>
    </row>
    <row r="474" spans="1:17">
      <c r="A474" s="54" t="s">
        <v>95</v>
      </c>
      <c r="B474" s="81"/>
      <c r="C474" s="55">
        <v>5</v>
      </c>
      <c r="D474" s="37">
        <v>3</v>
      </c>
      <c r="E474" s="37"/>
      <c r="F474" s="37"/>
      <c r="G474" s="37"/>
      <c r="H474" s="37"/>
      <c r="I474" s="37"/>
      <c r="J474" s="37"/>
      <c r="K474" s="37"/>
      <c r="L474" s="37"/>
      <c r="M474" s="37">
        <v>3</v>
      </c>
      <c r="N474" s="37"/>
      <c r="O474" s="37"/>
      <c r="P474" s="37"/>
      <c r="Q474" s="40">
        <f t="shared" si="819"/>
        <v>6</v>
      </c>
    </row>
    <row r="475" spans="1:17" s="40" customFormat="1">
      <c r="A475" s="64"/>
      <c r="B475" s="69" t="s">
        <v>105</v>
      </c>
      <c r="C475" s="66" t="s">
        <v>18</v>
      </c>
      <c r="D475" s="67">
        <f>SUM(D470:D474)</f>
        <v>4</v>
      </c>
      <c r="E475" s="67">
        <f t="shared" ref="E475:P475" si="832">SUM(E470:E474)</f>
        <v>2</v>
      </c>
      <c r="F475" s="67">
        <f t="shared" si="832"/>
        <v>0</v>
      </c>
      <c r="G475" s="67">
        <f t="shared" si="832"/>
        <v>0</v>
      </c>
      <c r="H475" s="67">
        <f t="shared" si="832"/>
        <v>0</v>
      </c>
      <c r="I475" s="67">
        <f t="shared" si="832"/>
        <v>0</v>
      </c>
      <c r="J475" s="67">
        <f t="shared" si="832"/>
        <v>0</v>
      </c>
      <c r="K475" s="67">
        <f t="shared" si="832"/>
        <v>0</v>
      </c>
      <c r="L475" s="67">
        <f t="shared" si="832"/>
        <v>1</v>
      </c>
      <c r="M475" s="67">
        <f t="shared" si="832"/>
        <v>14</v>
      </c>
      <c r="N475" s="67">
        <f t="shared" si="832"/>
        <v>0</v>
      </c>
      <c r="O475" s="67">
        <f t="shared" si="832"/>
        <v>0</v>
      </c>
      <c r="P475" s="67">
        <f t="shared" si="832"/>
        <v>0</v>
      </c>
    </row>
  </sheetData>
  <mergeCells count="69">
    <mergeCell ref="B470:B474"/>
    <mergeCell ref="B446:B450"/>
    <mergeCell ref="B452:B456"/>
    <mergeCell ref="B458:B462"/>
    <mergeCell ref="B464:B468"/>
    <mergeCell ref="B416:B420"/>
    <mergeCell ref="B422:B426"/>
    <mergeCell ref="B428:B432"/>
    <mergeCell ref="B434:B438"/>
    <mergeCell ref="B440:B444"/>
    <mergeCell ref="B386:B390"/>
    <mergeCell ref="B392:B396"/>
    <mergeCell ref="B398:B402"/>
    <mergeCell ref="B404:B408"/>
    <mergeCell ref="B410:B414"/>
    <mergeCell ref="B356:B360"/>
    <mergeCell ref="B362:B366"/>
    <mergeCell ref="B368:B372"/>
    <mergeCell ref="B374:B378"/>
    <mergeCell ref="B380:B384"/>
    <mergeCell ref="B326:B330"/>
    <mergeCell ref="B332:B336"/>
    <mergeCell ref="B338:B342"/>
    <mergeCell ref="B344:B348"/>
    <mergeCell ref="B350:B354"/>
    <mergeCell ref="B296:B300"/>
    <mergeCell ref="B302:B306"/>
    <mergeCell ref="B308:B312"/>
    <mergeCell ref="B314:B318"/>
    <mergeCell ref="B320:B324"/>
    <mergeCell ref="B260:B264"/>
    <mergeCell ref="B254:B258"/>
    <mergeCell ref="B248:B252"/>
    <mergeCell ref="B242:B246"/>
    <mergeCell ref="B236:B240"/>
    <mergeCell ref="B290:B294"/>
    <mergeCell ref="B284:B288"/>
    <mergeCell ref="B278:B282"/>
    <mergeCell ref="B272:B276"/>
    <mergeCell ref="B266:B270"/>
    <mergeCell ref="B104:B108"/>
    <mergeCell ref="B62:B66"/>
    <mergeCell ref="B68:B72"/>
    <mergeCell ref="B80:B84"/>
    <mergeCell ref="B86:B90"/>
    <mergeCell ref="B92:B96"/>
    <mergeCell ref="B98:B102"/>
    <mergeCell ref="B74:B78"/>
    <mergeCell ref="B176:B180"/>
    <mergeCell ref="B110:B114"/>
    <mergeCell ref="B116:B120"/>
    <mergeCell ref="B122:B126"/>
    <mergeCell ref="B128:B132"/>
    <mergeCell ref="B134:B138"/>
    <mergeCell ref="B140:B144"/>
    <mergeCell ref="B146:B150"/>
    <mergeCell ref="B152:B156"/>
    <mergeCell ref="B158:B162"/>
    <mergeCell ref="B164:B168"/>
    <mergeCell ref="B170:B174"/>
    <mergeCell ref="B188:B192"/>
    <mergeCell ref="B182:B186"/>
    <mergeCell ref="B224:B228"/>
    <mergeCell ref="B230:B234"/>
    <mergeCell ref="B194:B198"/>
    <mergeCell ref="B200:B204"/>
    <mergeCell ref="B206:B210"/>
    <mergeCell ref="B212:B216"/>
    <mergeCell ref="B218:B222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80"/>
  <sheetViews>
    <sheetView workbookViewId="0">
      <selection activeCell="B1" sqref="B1"/>
    </sheetView>
  </sheetViews>
  <sheetFormatPr defaultRowHeight="15"/>
  <cols>
    <col min="1" max="1" width="8.140625" bestFit="1" customWidth="1"/>
    <col min="2" max="2" width="13.85546875" bestFit="1" customWidth="1"/>
    <col min="3" max="3" width="6.28515625" bestFit="1" customWidth="1"/>
    <col min="4" max="4" width="4.42578125" bestFit="1" customWidth="1"/>
    <col min="5" max="5" width="8.7109375" bestFit="1" customWidth="1"/>
    <col min="6" max="6" width="10.5703125" bestFit="1" customWidth="1"/>
    <col min="7" max="7" width="8.28515625" bestFit="1" customWidth="1"/>
    <col min="8" max="8" width="9.7109375" bestFit="1" customWidth="1"/>
    <col min="9" max="9" width="11.28515625" bestFit="1" customWidth="1"/>
    <col min="10" max="10" width="5.85546875" bestFit="1" customWidth="1"/>
    <col min="11" max="11" width="12.140625" bestFit="1" customWidth="1"/>
    <col min="12" max="12" width="10.7109375" bestFit="1" customWidth="1"/>
    <col min="13" max="13" width="12.42578125" bestFit="1" customWidth="1"/>
    <col min="14" max="14" width="9.42578125" bestFit="1" customWidth="1"/>
    <col min="15" max="15" width="9.28515625" bestFit="1" customWidth="1"/>
  </cols>
  <sheetData>
    <row r="1" spans="1:15" s="40" customFormat="1">
      <c r="A1" s="6" t="s">
        <v>0</v>
      </c>
      <c r="B1" s="5" t="s">
        <v>1</v>
      </c>
      <c r="C1" s="41" t="s">
        <v>2</v>
      </c>
      <c r="D1" s="35" t="s">
        <v>3</v>
      </c>
      <c r="E1" s="35" t="s">
        <v>4</v>
      </c>
      <c r="F1" s="35" t="s">
        <v>5</v>
      </c>
      <c r="G1" s="35" t="s">
        <v>6</v>
      </c>
      <c r="H1" s="35" t="s">
        <v>7</v>
      </c>
      <c r="I1" s="35" t="s">
        <v>8</v>
      </c>
      <c r="J1" s="35" t="s">
        <v>10</v>
      </c>
      <c r="K1" s="35" t="s">
        <v>11</v>
      </c>
      <c r="L1" s="35" t="s">
        <v>12</v>
      </c>
      <c r="M1" s="35" t="s">
        <v>13</v>
      </c>
      <c r="N1" s="35" t="s">
        <v>14</v>
      </c>
      <c r="O1" s="35" t="s">
        <v>15</v>
      </c>
    </row>
    <row r="2" spans="1:15">
      <c r="A2" s="40"/>
      <c r="B2" s="40" t="s">
        <v>17</v>
      </c>
      <c r="C2" s="40" t="s">
        <v>18</v>
      </c>
      <c r="D2" s="40">
        <v>0</v>
      </c>
      <c r="E2" s="40">
        <v>659</v>
      </c>
      <c r="F2" s="40">
        <v>162</v>
      </c>
      <c r="G2" s="40">
        <v>3</v>
      </c>
      <c r="H2" s="40">
        <v>1</v>
      </c>
      <c r="I2" s="40">
        <v>1</v>
      </c>
      <c r="J2" s="40">
        <v>0</v>
      </c>
      <c r="K2" s="40">
        <v>5</v>
      </c>
      <c r="L2" s="40">
        <v>0</v>
      </c>
      <c r="M2" s="40">
        <v>0</v>
      </c>
      <c r="N2" s="40">
        <v>2</v>
      </c>
      <c r="O2" s="40">
        <v>5</v>
      </c>
    </row>
    <row r="3" spans="1:15">
      <c r="A3" s="40"/>
      <c r="B3" s="40" t="s">
        <v>19</v>
      </c>
      <c r="C3" s="40" t="s">
        <v>18</v>
      </c>
      <c r="D3" s="40">
        <v>0</v>
      </c>
      <c r="E3" s="40">
        <v>491</v>
      </c>
      <c r="F3" s="40">
        <v>142</v>
      </c>
      <c r="G3" s="40">
        <v>13</v>
      </c>
      <c r="H3" s="40">
        <v>4</v>
      </c>
      <c r="I3" s="40">
        <v>1</v>
      </c>
      <c r="J3" s="40">
        <v>0</v>
      </c>
      <c r="K3" s="40">
        <v>16</v>
      </c>
      <c r="L3" s="40">
        <v>1</v>
      </c>
      <c r="M3" s="40">
        <v>0</v>
      </c>
      <c r="N3" s="40">
        <v>0</v>
      </c>
      <c r="O3" s="40">
        <v>7</v>
      </c>
    </row>
    <row r="4" spans="1:15">
      <c r="A4" s="40"/>
      <c r="B4" s="40" t="s">
        <v>20</v>
      </c>
      <c r="C4" s="40" t="s">
        <v>18</v>
      </c>
      <c r="D4" s="40">
        <v>0</v>
      </c>
      <c r="E4" s="40">
        <v>482</v>
      </c>
      <c r="F4" s="40">
        <v>110</v>
      </c>
      <c r="G4" s="40">
        <v>17</v>
      </c>
      <c r="H4" s="40">
        <v>0</v>
      </c>
      <c r="I4" s="40">
        <v>2</v>
      </c>
      <c r="J4" s="40">
        <v>0</v>
      </c>
      <c r="K4" s="40">
        <v>11</v>
      </c>
      <c r="L4" s="40">
        <v>1</v>
      </c>
      <c r="M4" s="40">
        <v>0</v>
      </c>
      <c r="N4" s="40">
        <v>0</v>
      </c>
      <c r="O4" s="40">
        <v>2</v>
      </c>
    </row>
    <row r="5" spans="1:15">
      <c r="A5" s="40"/>
      <c r="B5" s="40" t="s">
        <v>21</v>
      </c>
      <c r="C5" s="40" t="s">
        <v>18</v>
      </c>
      <c r="D5" s="40">
        <v>0</v>
      </c>
      <c r="E5" s="40">
        <v>238</v>
      </c>
      <c r="F5" s="40">
        <v>125</v>
      </c>
      <c r="G5" s="40">
        <v>11</v>
      </c>
      <c r="H5" s="40">
        <v>2</v>
      </c>
      <c r="I5" s="40">
        <v>1</v>
      </c>
      <c r="J5" s="40">
        <v>0</v>
      </c>
      <c r="K5" s="40">
        <v>19</v>
      </c>
      <c r="L5" s="40">
        <v>1</v>
      </c>
      <c r="M5" s="40">
        <v>0</v>
      </c>
      <c r="N5" s="40">
        <v>1</v>
      </c>
      <c r="O5" s="40">
        <v>3</v>
      </c>
    </row>
    <row r="6" spans="1:15">
      <c r="A6" s="40"/>
      <c r="B6" s="40" t="s">
        <v>22</v>
      </c>
      <c r="C6" s="40" t="s">
        <v>18</v>
      </c>
      <c r="D6" s="40">
        <v>0</v>
      </c>
      <c r="E6" s="40">
        <v>559</v>
      </c>
      <c r="F6" s="40">
        <v>52</v>
      </c>
      <c r="G6" s="40">
        <v>21</v>
      </c>
      <c r="H6" s="40">
        <v>0</v>
      </c>
      <c r="I6" s="40">
        <v>2</v>
      </c>
      <c r="J6" s="40">
        <v>0</v>
      </c>
      <c r="K6" s="40">
        <v>2</v>
      </c>
      <c r="L6" s="40">
        <v>0</v>
      </c>
      <c r="M6" s="40">
        <v>0</v>
      </c>
      <c r="N6" s="40">
        <v>1</v>
      </c>
      <c r="O6" s="40">
        <v>1</v>
      </c>
    </row>
    <row r="7" spans="1:15">
      <c r="A7" s="40"/>
      <c r="B7" s="40" t="s">
        <v>23</v>
      </c>
      <c r="C7" s="40" t="s">
        <v>18</v>
      </c>
      <c r="D7" s="40">
        <v>0</v>
      </c>
      <c r="E7" s="40">
        <v>232</v>
      </c>
      <c r="F7" s="40">
        <v>53</v>
      </c>
      <c r="G7" s="40">
        <v>59</v>
      </c>
      <c r="H7" s="40">
        <v>0</v>
      </c>
      <c r="I7" s="40">
        <v>8</v>
      </c>
      <c r="J7" s="40">
        <v>0</v>
      </c>
      <c r="K7" s="40">
        <v>4</v>
      </c>
      <c r="L7" s="40">
        <v>7</v>
      </c>
      <c r="M7" s="40">
        <v>0</v>
      </c>
      <c r="N7" s="40">
        <v>0</v>
      </c>
      <c r="O7" s="40">
        <v>0</v>
      </c>
    </row>
    <row r="8" spans="1:15">
      <c r="A8" s="40"/>
      <c r="B8" s="40" t="s">
        <v>24</v>
      </c>
      <c r="C8" s="40" t="s">
        <v>18</v>
      </c>
      <c r="D8" s="40">
        <v>0</v>
      </c>
      <c r="E8" s="40">
        <v>453</v>
      </c>
      <c r="F8" s="40">
        <v>19</v>
      </c>
      <c r="G8" s="40">
        <v>8</v>
      </c>
      <c r="H8" s="40">
        <v>0</v>
      </c>
      <c r="I8" s="40">
        <v>7</v>
      </c>
      <c r="J8" s="40">
        <v>0</v>
      </c>
      <c r="K8" s="40">
        <v>9</v>
      </c>
      <c r="L8" s="40">
        <v>0</v>
      </c>
      <c r="M8" s="40">
        <v>0</v>
      </c>
      <c r="N8" s="40">
        <v>0</v>
      </c>
      <c r="O8" s="40">
        <v>2</v>
      </c>
    </row>
    <row r="9" spans="1:15">
      <c r="A9" s="40"/>
      <c r="B9" s="40" t="s">
        <v>25</v>
      </c>
      <c r="C9" s="40" t="s">
        <v>18</v>
      </c>
      <c r="D9" s="40">
        <v>0</v>
      </c>
      <c r="E9" s="40">
        <v>579</v>
      </c>
      <c r="F9" s="40">
        <v>122</v>
      </c>
      <c r="G9" s="40">
        <v>8</v>
      </c>
      <c r="H9" s="40">
        <v>0</v>
      </c>
      <c r="I9" s="40">
        <v>9</v>
      </c>
      <c r="J9" s="40">
        <v>0</v>
      </c>
      <c r="K9" s="40">
        <v>5</v>
      </c>
      <c r="L9" s="40">
        <v>2</v>
      </c>
      <c r="M9" s="40">
        <v>0</v>
      </c>
      <c r="N9" s="40">
        <v>0</v>
      </c>
      <c r="O9" s="40">
        <v>2</v>
      </c>
    </row>
    <row r="10" spans="1:15">
      <c r="A10" s="40"/>
      <c r="B10" s="40" t="s">
        <v>26</v>
      </c>
      <c r="C10" s="40" t="s">
        <v>18</v>
      </c>
      <c r="D10" s="40">
        <v>0</v>
      </c>
      <c r="E10" s="40">
        <v>566</v>
      </c>
      <c r="F10" s="40">
        <v>103</v>
      </c>
      <c r="G10" s="40">
        <v>8</v>
      </c>
      <c r="H10" s="40">
        <v>0</v>
      </c>
      <c r="I10" s="40">
        <v>1</v>
      </c>
      <c r="J10" s="40">
        <v>0</v>
      </c>
      <c r="K10" s="40">
        <v>6</v>
      </c>
      <c r="L10" s="40">
        <v>1</v>
      </c>
      <c r="M10" s="40">
        <v>0</v>
      </c>
      <c r="N10" s="40">
        <v>3</v>
      </c>
      <c r="O10" s="40">
        <v>3</v>
      </c>
    </row>
    <row r="11" spans="1:15">
      <c r="A11" s="40"/>
      <c r="B11" s="40" t="s">
        <v>27</v>
      </c>
      <c r="C11" s="40" t="s">
        <v>18</v>
      </c>
      <c r="D11" s="40">
        <v>0</v>
      </c>
      <c r="E11" s="40">
        <v>634</v>
      </c>
      <c r="F11" s="40">
        <v>93</v>
      </c>
      <c r="G11" s="40">
        <v>5</v>
      </c>
      <c r="H11" s="40">
        <v>0</v>
      </c>
      <c r="I11" s="40">
        <v>3</v>
      </c>
      <c r="J11" s="40">
        <v>0</v>
      </c>
      <c r="K11" s="40">
        <v>6</v>
      </c>
      <c r="L11" s="40">
        <v>1</v>
      </c>
      <c r="M11" s="40">
        <v>0</v>
      </c>
      <c r="N11" s="40">
        <v>0</v>
      </c>
      <c r="O11" s="40">
        <v>7</v>
      </c>
    </row>
    <row r="12" spans="1:15">
      <c r="A12" s="40"/>
      <c r="B12" s="40" t="s">
        <v>29</v>
      </c>
      <c r="C12" s="40" t="s">
        <v>18</v>
      </c>
      <c r="D12" s="40">
        <v>0</v>
      </c>
      <c r="E12" s="40">
        <v>319</v>
      </c>
      <c r="F12" s="40">
        <v>207</v>
      </c>
      <c r="G12" s="40">
        <v>2</v>
      </c>
      <c r="H12" s="40">
        <v>0</v>
      </c>
      <c r="I12" s="40">
        <v>2</v>
      </c>
      <c r="J12" s="40">
        <v>0</v>
      </c>
      <c r="K12" s="40">
        <v>11</v>
      </c>
      <c r="L12" s="40">
        <v>0</v>
      </c>
      <c r="M12" s="40">
        <v>0</v>
      </c>
      <c r="N12" s="40">
        <v>0</v>
      </c>
      <c r="O12" s="40">
        <v>0</v>
      </c>
    </row>
    <row r="13" spans="1:15">
      <c r="A13" s="40"/>
      <c r="B13" s="40" t="s">
        <v>30</v>
      </c>
      <c r="C13" s="40" t="s">
        <v>18</v>
      </c>
      <c r="D13" s="40">
        <v>0</v>
      </c>
      <c r="E13" s="40">
        <v>290</v>
      </c>
      <c r="F13" s="40">
        <v>541</v>
      </c>
      <c r="G13" s="40">
        <v>0</v>
      </c>
      <c r="H13" s="40">
        <v>0</v>
      </c>
      <c r="I13" s="40">
        <v>0</v>
      </c>
      <c r="J13" s="40">
        <v>1</v>
      </c>
      <c r="K13" s="40">
        <v>2</v>
      </c>
      <c r="L13" s="40">
        <v>3</v>
      </c>
      <c r="M13" s="40">
        <v>0</v>
      </c>
      <c r="N13" s="40">
        <v>2</v>
      </c>
      <c r="O13" s="40">
        <v>3</v>
      </c>
    </row>
    <row r="14" spans="1:15">
      <c r="A14" s="40"/>
      <c r="B14" s="40" t="s">
        <v>31</v>
      </c>
      <c r="C14" s="40" t="s">
        <v>18</v>
      </c>
      <c r="D14" s="40">
        <v>0</v>
      </c>
      <c r="E14" s="40">
        <v>322</v>
      </c>
      <c r="F14" s="40">
        <v>361</v>
      </c>
      <c r="G14" s="40">
        <v>69</v>
      </c>
      <c r="H14" s="40">
        <v>0</v>
      </c>
      <c r="I14" s="40">
        <v>5</v>
      </c>
      <c r="J14" s="40">
        <v>1</v>
      </c>
      <c r="K14" s="40">
        <v>0</v>
      </c>
      <c r="L14" s="40">
        <v>1</v>
      </c>
      <c r="M14" s="40">
        <v>0</v>
      </c>
      <c r="N14" s="40">
        <v>2</v>
      </c>
      <c r="O14" s="40">
        <v>0</v>
      </c>
    </row>
    <row r="15" spans="1:15">
      <c r="A15" s="40"/>
      <c r="B15" s="40" t="s">
        <v>33</v>
      </c>
      <c r="C15" s="40" t="s">
        <v>18</v>
      </c>
      <c r="D15" s="40">
        <v>0</v>
      </c>
      <c r="E15" s="40">
        <v>451</v>
      </c>
      <c r="F15" s="40">
        <v>351</v>
      </c>
      <c r="G15" s="40">
        <v>19</v>
      </c>
      <c r="H15" s="40">
        <v>0</v>
      </c>
      <c r="I15" s="40">
        <v>0</v>
      </c>
      <c r="J15" s="40">
        <v>0</v>
      </c>
      <c r="K15" s="40">
        <v>2</v>
      </c>
      <c r="L15" s="40">
        <v>1</v>
      </c>
      <c r="M15" s="40">
        <v>0</v>
      </c>
      <c r="N15" s="40">
        <v>1</v>
      </c>
      <c r="O15" s="40">
        <v>3</v>
      </c>
    </row>
    <row r="16" spans="1:15">
      <c r="A16" s="40"/>
      <c r="B16" s="40" t="s">
        <v>34</v>
      </c>
      <c r="C16" s="40" t="s">
        <v>18</v>
      </c>
      <c r="D16" s="40">
        <v>0</v>
      </c>
      <c r="E16" s="40">
        <v>132</v>
      </c>
      <c r="F16" s="40">
        <v>188</v>
      </c>
      <c r="G16" s="40">
        <v>36</v>
      </c>
      <c r="H16" s="40">
        <v>0</v>
      </c>
      <c r="I16" s="40">
        <v>2</v>
      </c>
      <c r="J16" s="40">
        <v>0</v>
      </c>
      <c r="K16" s="40">
        <v>1</v>
      </c>
      <c r="L16" s="40">
        <v>0</v>
      </c>
      <c r="M16" s="40">
        <v>0</v>
      </c>
      <c r="N16" s="40">
        <v>0</v>
      </c>
      <c r="O16" s="40">
        <v>1</v>
      </c>
    </row>
    <row r="17" spans="2:15">
      <c r="B17" s="40" t="s">
        <v>35</v>
      </c>
      <c r="C17" s="40" t="s">
        <v>18</v>
      </c>
      <c r="D17" s="40">
        <v>0</v>
      </c>
      <c r="E17" s="40">
        <v>306</v>
      </c>
      <c r="F17" s="40">
        <v>562</v>
      </c>
      <c r="G17" s="40">
        <v>34</v>
      </c>
      <c r="H17" s="40">
        <v>0</v>
      </c>
      <c r="I17" s="40">
        <v>10</v>
      </c>
      <c r="J17" s="40">
        <v>0</v>
      </c>
      <c r="K17" s="40">
        <v>0</v>
      </c>
      <c r="L17" s="40">
        <v>0</v>
      </c>
      <c r="M17" s="40">
        <v>0</v>
      </c>
      <c r="N17" s="40">
        <v>2</v>
      </c>
      <c r="O17" s="40">
        <v>1</v>
      </c>
    </row>
    <row r="18" spans="2:15">
      <c r="B18" s="40" t="s">
        <v>36</v>
      </c>
      <c r="C18" s="40" t="s">
        <v>18</v>
      </c>
      <c r="D18" s="40">
        <v>0</v>
      </c>
      <c r="E18" s="40">
        <v>318</v>
      </c>
      <c r="F18" s="40">
        <v>240</v>
      </c>
      <c r="G18" s="40">
        <v>21</v>
      </c>
      <c r="H18" s="40">
        <v>0</v>
      </c>
      <c r="I18" s="40">
        <v>2</v>
      </c>
      <c r="J18" s="40">
        <v>1</v>
      </c>
      <c r="K18" s="40">
        <v>15</v>
      </c>
      <c r="L18" s="40">
        <v>0</v>
      </c>
      <c r="M18" s="40">
        <v>0</v>
      </c>
      <c r="N18" s="40">
        <v>0</v>
      </c>
      <c r="O18" s="40">
        <v>0</v>
      </c>
    </row>
    <row r="19" spans="2:15">
      <c r="B19" s="40" t="s">
        <v>37</v>
      </c>
      <c r="C19" s="40" t="s">
        <v>18</v>
      </c>
      <c r="D19" s="40">
        <v>0</v>
      </c>
      <c r="E19" s="40">
        <v>411</v>
      </c>
      <c r="F19" s="40">
        <v>187</v>
      </c>
      <c r="G19" s="40">
        <v>23</v>
      </c>
      <c r="H19" s="40">
        <v>1</v>
      </c>
      <c r="I19" s="40">
        <v>8</v>
      </c>
      <c r="J19" s="40">
        <v>0</v>
      </c>
      <c r="K19" s="40">
        <v>3</v>
      </c>
      <c r="L19" s="40">
        <v>1</v>
      </c>
      <c r="M19" s="40">
        <v>0</v>
      </c>
      <c r="N19" s="40">
        <v>4</v>
      </c>
      <c r="O19" s="40">
        <v>7</v>
      </c>
    </row>
    <row r="20" spans="2:15">
      <c r="B20" s="40" t="s">
        <v>38</v>
      </c>
      <c r="C20" s="40" t="s">
        <v>18</v>
      </c>
      <c r="D20" s="40">
        <v>0</v>
      </c>
      <c r="E20" s="40">
        <v>228</v>
      </c>
      <c r="F20" s="40">
        <v>57</v>
      </c>
      <c r="G20" s="40">
        <v>10</v>
      </c>
      <c r="H20" s="40">
        <v>0</v>
      </c>
      <c r="I20" s="40">
        <v>0</v>
      </c>
      <c r="J20" s="40">
        <v>0</v>
      </c>
      <c r="K20" s="40">
        <v>4</v>
      </c>
      <c r="L20" s="40">
        <v>0</v>
      </c>
      <c r="M20" s="40">
        <v>0</v>
      </c>
      <c r="N20" s="40">
        <v>1</v>
      </c>
      <c r="O20" s="40">
        <v>3</v>
      </c>
    </row>
    <row r="21" spans="2:15">
      <c r="B21" s="40" t="s">
        <v>39</v>
      </c>
      <c r="C21" s="40" t="s">
        <v>18</v>
      </c>
      <c r="D21" s="40">
        <v>0</v>
      </c>
      <c r="E21" s="40">
        <v>510</v>
      </c>
      <c r="F21" s="40">
        <v>278</v>
      </c>
      <c r="G21" s="40">
        <v>12</v>
      </c>
      <c r="H21" s="40">
        <v>0</v>
      </c>
      <c r="I21" s="40">
        <v>2</v>
      </c>
      <c r="J21" s="40">
        <v>0</v>
      </c>
      <c r="K21" s="40">
        <v>9</v>
      </c>
      <c r="L21" s="40">
        <v>0</v>
      </c>
      <c r="M21" s="40">
        <v>0</v>
      </c>
      <c r="N21" s="40">
        <v>0</v>
      </c>
      <c r="O21" s="40">
        <v>3</v>
      </c>
    </row>
    <row r="22" spans="2:15">
      <c r="B22" s="40" t="s">
        <v>41</v>
      </c>
      <c r="C22" s="40" t="s">
        <v>18</v>
      </c>
      <c r="D22" s="40">
        <v>4</v>
      </c>
      <c r="E22" s="40">
        <v>155</v>
      </c>
      <c r="F22" s="40">
        <v>14</v>
      </c>
      <c r="G22" s="40">
        <v>16</v>
      </c>
      <c r="H22" s="40">
        <v>1</v>
      </c>
      <c r="I22" s="40">
        <v>2</v>
      </c>
      <c r="J22" s="40">
        <v>0</v>
      </c>
      <c r="K22" s="40">
        <v>20</v>
      </c>
      <c r="L22" s="40">
        <v>0</v>
      </c>
      <c r="M22" s="40">
        <v>0</v>
      </c>
      <c r="N22" s="40">
        <v>0</v>
      </c>
      <c r="O22" s="40">
        <v>4</v>
      </c>
    </row>
    <row r="23" spans="2:15">
      <c r="B23" s="40" t="s">
        <v>42</v>
      </c>
      <c r="C23" s="40" t="s">
        <v>18</v>
      </c>
      <c r="D23" s="40">
        <v>3</v>
      </c>
      <c r="E23" s="40">
        <v>31</v>
      </c>
      <c r="F23" s="40">
        <v>13</v>
      </c>
      <c r="G23" s="40">
        <v>0</v>
      </c>
      <c r="H23" s="40">
        <v>0</v>
      </c>
      <c r="I23" s="40">
        <v>0</v>
      </c>
      <c r="J23" s="40">
        <v>0</v>
      </c>
      <c r="K23" s="40">
        <v>9</v>
      </c>
      <c r="L23" s="40">
        <v>3</v>
      </c>
      <c r="M23" s="40">
        <v>0</v>
      </c>
      <c r="N23" s="40">
        <v>1</v>
      </c>
      <c r="O23" s="40">
        <v>0</v>
      </c>
    </row>
    <row r="24" spans="2:15">
      <c r="B24" s="40" t="s">
        <v>43</v>
      </c>
      <c r="C24" s="40" t="s">
        <v>18</v>
      </c>
      <c r="D24" s="40">
        <v>0</v>
      </c>
      <c r="E24" s="40">
        <v>500</v>
      </c>
      <c r="F24" s="40">
        <v>32</v>
      </c>
      <c r="G24" s="40">
        <v>1</v>
      </c>
      <c r="H24" s="40">
        <v>1</v>
      </c>
      <c r="I24" s="40">
        <v>0</v>
      </c>
      <c r="J24" s="40">
        <v>0</v>
      </c>
      <c r="K24" s="40">
        <v>27</v>
      </c>
      <c r="L24" s="40">
        <v>10</v>
      </c>
      <c r="M24" s="40">
        <v>0</v>
      </c>
      <c r="N24" s="40">
        <v>1</v>
      </c>
      <c r="O24" s="40">
        <v>5</v>
      </c>
    </row>
    <row r="25" spans="2:15">
      <c r="B25" s="40" t="s">
        <v>44</v>
      </c>
      <c r="C25" s="40" t="s">
        <v>18</v>
      </c>
      <c r="D25" s="40">
        <v>1</v>
      </c>
      <c r="E25" s="40">
        <v>814</v>
      </c>
      <c r="F25" s="40">
        <v>33</v>
      </c>
      <c r="G25" s="40">
        <v>0</v>
      </c>
      <c r="H25" s="40">
        <v>4</v>
      </c>
      <c r="I25" s="40">
        <v>3</v>
      </c>
      <c r="J25" s="40">
        <v>0</v>
      </c>
      <c r="K25" s="40">
        <v>9</v>
      </c>
      <c r="L25" s="40">
        <v>0</v>
      </c>
      <c r="M25" s="40">
        <v>0</v>
      </c>
      <c r="N25" s="40">
        <v>0</v>
      </c>
      <c r="O25" s="40">
        <v>7</v>
      </c>
    </row>
    <row r="26" spans="2:15">
      <c r="B26" s="40" t="s">
        <v>45</v>
      </c>
      <c r="C26" s="40" t="s">
        <v>18</v>
      </c>
      <c r="D26" s="40">
        <v>0</v>
      </c>
      <c r="E26" s="40">
        <v>55</v>
      </c>
      <c r="F26" s="40">
        <v>0</v>
      </c>
      <c r="G26" s="40">
        <v>167</v>
      </c>
      <c r="H26" s="40">
        <v>0</v>
      </c>
      <c r="I26" s="40">
        <v>2</v>
      </c>
      <c r="J26" s="40">
        <v>0</v>
      </c>
      <c r="K26" s="40">
        <v>0</v>
      </c>
      <c r="L26" s="40">
        <v>2</v>
      </c>
      <c r="M26" s="40">
        <v>0</v>
      </c>
      <c r="N26" s="40">
        <v>0</v>
      </c>
      <c r="O26" s="40">
        <v>2</v>
      </c>
    </row>
    <row r="27" spans="2:15">
      <c r="B27" s="40" t="s">
        <v>46</v>
      </c>
      <c r="C27" s="40" t="s">
        <v>18</v>
      </c>
      <c r="D27" s="40">
        <v>0</v>
      </c>
      <c r="E27" s="40">
        <v>548</v>
      </c>
      <c r="F27" s="40">
        <v>90</v>
      </c>
      <c r="G27" s="40">
        <v>0</v>
      </c>
      <c r="H27" s="40">
        <v>0</v>
      </c>
      <c r="I27" s="40">
        <v>0</v>
      </c>
      <c r="J27" s="40">
        <v>0</v>
      </c>
      <c r="K27" s="40">
        <v>4</v>
      </c>
      <c r="L27" s="40">
        <v>0</v>
      </c>
      <c r="M27" s="40">
        <v>0</v>
      </c>
      <c r="N27" s="40">
        <v>0</v>
      </c>
      <c r="O27" s="40">
        <v>1</v>
      </c>
    </row>
    <row r="28" spans="2:15">
      <c r="B28" s="40" t="s">
        <v>47</v>
      </c>
      <c r="C28" s="40" t="s">
        <v>18</v>
      </c>
      <c r="D28" s="40">
        <v>2</v>
      </c>
      <c r="E28" s="40">
        <v>260</v>
      </c>
      <c r="F28" s="40">
        <v>35</v>
      </c>
      <c r="G28" s="40">
        <v>2</v>
      </c>
      <c r="H28" s="40">
        <v>1</v>
      </c>
      <c r="I28" s="40">
        <v>1</v>
      </c>
      <c r="J28" s="40">
        <v>0</v>
      </c>
      <c r="K28" s="40">
        <v>12</v>
      </c>
      <c r="L28" s="40">
        <v>0</v>
      </c>
      <c r="M28" s="40">
        <v>0</v>
      </c>
      <c r="N28" s="40">
        <v>2</v>
      </c>
      <c r="O28" s="40">
        <v>1</v>
      </c>
    </row>
    <row r="29" spans="2:15">
      <c r="B29" s="40" t="s">
        <v>48</v>
      </c>
      <c r="C29" s="40" t="s">
        <v>18</v>
      </c>
      <c r="D29" s="40">
        <v>10</v>
      </c>
      <c r="E29" s="40">
        <v>334</v>
      </c>
      <c r="F29" s="40">
        <v>175</v>
      </c>
      <c r="G29" s="40">
        <v>36</v>
      </c>
      <c r="H29" s="40">
        <v>1</v>
      </c>
      <c r="I29" s="40">
        <v>0</v>
      </c>
      <c r="J29" s="40">
        <v>0</v>
      </c>
      <c r="K29" s="40">
        <v>43</v>
      </c>
      <c r="L29" s="40">
        <v>15</v>
      </c>
      <c r="M29" s="40">
        <v>0</v>
      </c>
      <c r="N29" s="40">
        <v>0</v>
      </c>
      <c r="O29" s="40">
        <v>2</v>
      </c>
    </row>
    <row r="30" spans="2:15">
      <c r="B30" s="40" t="s">
        <v>49</v>
      </c>
      <c r="C30" s="40" t="s">
        <v>18</v>
      </c>
      <c r="D30" s="40">
        <v>13</v>
      </c>
      <c r="E30" s="40">
        <v>0</v>
      </c>
      <c r="F30" s="40">
        <v>3</v>
      </c>
      <c r="G30" s="40">
        <v>178</v>
      </c>
      <c r="H30" s="40">
        <v>0</v>
      </c>
      <c r="I30" s="40">
        <v>1</v>
      </c>
      <c r="J30" s="40">
        <v>0</v>
      </c>
      <c r="K30" s="40">
        <v>0</v>
      </c>
      <c r="L30" s="40">
        <v>19</v>
      </c>
      <c r="M30" s="40">
        <v>0</v>
      </c>
      <c r="N30" s="40">
        <v>0</v>
      </c>
      <c r="O30" s="40">
        <v>0</v>
      </c>
    </row>
    <row r="31" spans="2:15">
      <c r="B31" s="40" t="s">
        <v>50</v>
      </c>
      <c r="C31" s="40" t="s">
        <v>18</v>
      </c>
      <c r="D31" s="40">
        <v>14</v>
      </c>
      <c r="E31" s="40">
        <v>2</v>
      </c>
      <c r="F31" s="40">
        <v>0</v>
      </c>
      <c r="G31" s="40">
        <v>38</v>
      </c>
      <c r="H31" s="40">
        <v>0</v>
      </c>
      <c r="I31" s="40">
        <v>0</v>
      </c>
      <c r="J31" s="40">
        <v>0</v>
      </c>
      <c r="K31" s="40">
        <v>1</v>
      </c>
      <c r="L31" s="40">
        <v>10</v>
      </c>
      <c r="M31" s="40">
        <v>0</v>
      </c>
      <c r="N31" s="40">
        <v>0</v>
      </c>
      <c r="O31" s="40">
        <v>0</v>
      </c>
    </row>
    <row r="32" spans="2:15">
      <c r="B32" s="40" t="s">
        <v>51</v>
      </c>
      <c r="C32" s="40" t="s">
        <v>18</v>
      </c>
      <c r="D32" s="40">
        <v>7</v>
      </c>
      <c r="E32" s="40">
        <v>1</v>
      </c>
      <c r="F32" s="40">
        <v>0</v>
      </c>
      <c r="G32" s="40">
        <v>41</v>
      </c>
      <c r="H32" s="40">
        <v>0</v>
      </c>
      <c r="I32" s="40">
        <v>0</v>
      </c>
      <c r="J32" s="40">
        <v>0</v>
      </c>
      <c r="K32" s="40">
        <v>2</v>
      </c>
      <c r="L32" s="40">
        <v>5</v>
      </c>
      <c r="M32" s="40">
        <v>0</v>
      </c>
      <c r="N32" s="40">
        <v>0</v>
      </c>
      <c r="O32" s="40">
        <v>0</v>
      </c>
    </row>
    <row r="33" spans="2:15">
      <c r="B33" s="40" t="s">
        <v>53</v>
      </c>
      <c r="C33" s="40" t="s">
        <v>18</v>
      </c>
      <c r="D33" s="40">
        <v>11</v>
      </c>
      <c r="E33" s="40">
        <v>178</v>
      </c>
      <c r="F33" s="40">
        <v>28</v>
      </c>
      <c r="G33" s="40">
        <v>31</v>
      </c>
      <c r="H33" s="40">
        <v>0</v>
      </c>
      <c r="I33" s="40">
        <v>2</v>
      </c>
      <c r="J33" s="40">
        <v>0</v>
      </c>
      <c r="K33" s="40">
        <v>39</v>
      </c>
      <c r="L33" s="40">
        <v>29</v>
      </c>
      <c r="M33" s="40">
        <v>1</v>
      </c>
      <c r="N33" s="40">
        <v>1</v>
      </c>
      <c r="O33" s="40">
        <v>4</v>
      </c>
    </row>
    <row r="34" spans="2:15">
      <c r="B34" s="40" t="s">
        <v>55</v>
      </c>
      <c r="C34" s="40" t="s">
        <v>18</v>
      </c>
      <c r="D34" s="40">
        <v>2</v>
      </c>
      <c r="E34" s="40">
        <v>22</v>
      </c>
      <c r="F34" s="40">
        <v>28</v>
      </c>
      <c r="G34" s="40">
        <v>1</v>
      </c>
      <c r="H34" s="40">
        <v>0</v>
      </c>
      <c r="I34" s="40">
        <v>1</v>
      </c>
      <c r="J34" s="40">
        <v>0</v>
      </c>
      <c r="K34" s="40">
        <v>19</v>
      </c>
      <c r="L34" s="40">
        <v>16</v>
      </c>
      <c r="M34" s="40">
        <v>0</v>
      </c>
      <c r="N34" s="40">
        <v>1</v>
      </c>
      <c r="O34" s="40">
        <v>2</v>
      </c>
    </row>
    <row r="35" spans="2:15">
      <c r="B35" s="40" t="s">
        <v>56</v>
      </c>
      <c r="C35" s="40" t="s">
        <v>18</v>
      </c>
      <c r="D35" s="40">
        <v>7</v>
      </c>
      <c r="E35" s="40">
        <v>11</v>
      </c>
      <c r="F35" s="40">
        <v>12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6</v>
      </c>
      <c r="M35" s="40">
        <v>0</v>
      </c>
      <c r="N35" s="40">
        <v>0</v>
      </c>
      <c r="O35" s="40">
        <v>0</v>
      </c>
    </row>
    <row r="36" spans="2:15">
      <c r="B36" s="40" t="s">
        <v>57</v>
      </c>
      <c r="C36" s="40" t="s">
        <v>18</v>
      </c>
      <c r="D36" s="40">
        <v>1</v>
      </c>
      <c r="E36" s="40">
        <v>437</v>
      </c>
      <c r="F36" s="40">
        <v>45</v>
      </c>
      <c r="G36" s="40">
        <v>0</v>
      </c>
      <c r="H36" s="40">
        <v>2</v>
      </c>
      <c r="I36" s="40">
        <v>2</v>
      </c>
      <c r="J36" s="40">
        <v>0</v>
      </c>
      <c r="K36" s="40">
        <v>26</v>
      </c>
      <c r="L36" s="40">
        <v>0</v>
      </c>
      <c r="M36" s="40">
        <v>0</v>
      </c>
      <c r="N36" s="40">
        <v>0</v>
      </c>
      <c r="O36" s="40">
        <v>4</v>
      </c>
    </row>
    <row r="37" spans="2:15">
      <c r="B37" s="40" t="s">
        <v>58</v>
      </c>
      <c r="C37" s="40" t="s">
        <v>18</v>
      </c>
      <c r="D37" s="40">
        <v>0</v>
      </c>
      <c r="E37" s="40">
        <v>31</v>
      </c>
      <c r="F37" s="40">
        <v>7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3</v>
      </c>
      <c r="M37" s="40">
        <v>0</v>
      </c>
      <c r="N37" s="40">
        <v>2</v>
      </c>
      <c r="O37" s="40">
        <v>0</v>
      </c>
    </row>
    <row r="38" spans="2:15">
      <c r="B38" s="40" t="s">
        <v>59</v>
      </c>
      <c r="C38" s="40" t="s">
        <v>18</v>
      </c>
      <c r="D38" s="40">
        <v>1</v>
      </c>
      <c r="E38" s="40">
        <v>42</v>
      </c>
      <c r="F38" s="40">
        <v>14</v>
      </c>
      <c r="G38" s="40">
        <v>0</v>
      </c>
      <c r="H38" s="40">
        <v>0</v>
      </c>
      <c r="I38" s="40">
        <v>0</v>
      </c>
      <c r="J38" s="40">
        <v>0</v>
      </c>
      <c r="K38" s="40">
        <v>3</v>
      </c>
      <c r="L38" s="40">
        <v>8</v>
      </c>
      <c r="M38" s="40">
        <v>0</v>
      </c>
      <c r="N38" s="40">
        <v>0</v>
      </c>
      <c r="O38" s="40">
        <v>1</v>
      </c>
    </row>
    <row r="39" spans="2:15">
      <c r="B39" s="40" t="s">
        <v>60</v>
      </c>
      <c r="C39" s="40" t="s">
        <v>18</v>
      </c>
      <c r="D39" s="40">
        <v>1</v>
      </c>
      <c r="E39" s="40">
        <v>399</v>
      </c>
      <c r="F39" s="40">
        <v>35</v>
      </c>
      <c r="G39" s="40">
        <v>0</v>
      </c>
      <c r="H39" s="40">
        <v>3</v>
      </c>
      <c r="I39" s="40">
        <v>3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3</v>
      </c>
    </row>
    <row r="40" spans="2:15">
      <c r="B40" s="40" t="s">
        <v>61</v>
      </c>
      <c r="C40" s="40" t="s">
        <v>18</v>
      </c>
      <c r="D40" s="40">
        <v>2</v>
      </c>
      <c r="E40" s="40">
        <v>267</v>
      </c>
      <c r="F40" s="40">
        <v>13</v>
      </c>
      <c r="G40" s="40">
        <v>4</v>
      </c>
      <c r="H40" s="40">
        <v>1</v>
      </c>
      <c r="I40" s="40">
        <v>1</v>
      </c>
      <c r="J40" s="40">
        <v>1</v>
      </c>
      <c r="K40" s="40">
        <v>6</v>
      </c>
      <c r="L40" s="40">
        <v>14</v>
      </c>
      <c r="M40" s="40">
        <v>0</v>
      </c>
      <c r="N40" s="40">
        <v>6</v>
      </c>
      <c r="O40" s="40">
        <v>4</v>
      </c>
    </row>
    <row r="41" spans="2:15">
      <c r="B41" s="40" t="s">
        <v>63</v>
      </c>
      <c r="C41" s="40" t="s">
        <v>18</v>
      </c>
      <c r="D41" s="40">
        <v>3</v>
      </c>
      <c r="E41" s="40">
        <v>15</v>
      </c>
      <c r="F41" s="40">
        <v>10</v>
      </c>
      <c r="G41" s="40">
        <v>4</v>
      </c>
      <c r="H41" s="40">
        <v>0</v>
      </c>
      <c r="I41" s="40">
        <v>2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</row>
    <row r="42" spans="2:15">
      <c r="B42" s="40" t="s">
        <v>64</v>
      </c>
      <c r="C42" s="40" t="s">
        <v>18</v>
      </c>
      <c r="D42" s="40">
        <v>7</v>
      </c>
      <c r="E42" s="40">
        <v>10</v>
      </c>
      <c r="F42" s="40">
        <v>0</v>
      </c>
      <c r="G42" s="40">
        <v>5</v>
      </c>
      <c r="H42" s="40">
        <v>1</v>
      </c>
      <c r="I42" s="40">
        <v>0</v>
      </c>
      <c r="J42" s="40">
        <v>0</v>
      </c>
      <c r="K42" s="40">
        <v>0</v>
      </c>
      <c r="L42" s="40">
        <v>7</v>
      </c>
      <c r="M42" s="40">
        <v>0</v>
      </c>
      <c r="N42" s="40">
        <v>0</v>
      </c>
      <c r="O42" s="40">
        <v>0</v>
      </c>
    </row>
    <row r="43" spans="2:15">
      <c r="B43" s="40" t="s">
        <v>65</v>
      </c>
      <c r="C43" s="40" t="s">
        <v>18</v>
      </c>
      <c r="D43" s="40">
        <v>0</v>
      </c>
      <c r="E43" s="40">
        <v>249</v>
      </c>
      <c r="F43" s="40">
        <v>108</v>
      </c>
      <c r="G43" s="40">
        <v>1</v>
      </c>
      <c r="H43" s="40">
        <v>2</v>
      </c>
      <c r="I43" s="40">
        <v>1</v>
      </c>
      <c r="J43" s="40">
        <v>0</v>
      </c>
      <c r="K43" s="40">
        <v>7</v>
      </c>
      <c r="L43" s="40">
        <v>0</v>
      </c>
      <c r="M43" s="40">
        <v>0</v>
      </c>
      <c r="N43" s="40">
        <v>0</v>
      </c>
      <c r="O43" s="40">
        <v>1</v>
      </c>
    </row>
    <row r="44" spans="2:15">
      <c r="B44" s="40" t="s">
        <v>66</v>
      </c>
      <c r="C44" s="40" t="s">
        <v>18</v>
      </c>
      <c r="D44" s="40">
        <v>0</v>
      </c>
      <c r="E44" s="40">
        <v>17</v>
      </c>
      <c r="F44" s="40">
        <v>10</v>
      </c>
      <c r="G44" s="40">
        <v>1</v>
      </c>
      <c r="H44" s="40">
        <v>0</v>
      </c>
      <c r="I44" s="40">
        <v>1</v>
      </c>
      <c r="J44" s="40">
        <v>0</v>
      </c>
      <c r="K44" s="40">
        <v>0</v>
      </c>
      <c r="L44" s="40">
        <v>1</v>
      </c>
      <c r="M44" s="40">
        <v>0</v>
      </c>
      <c r="N44" s="40">
        <v>0</v>
      </c>
      <c r="O44" s="40">
        <v>0</v>
      </c>
    </row>
    <row r="45" spans="2:15">
      <c r="B45" s="40" t="s">
        <v>67</v>
      </c>
      <c r="C45" s="40" t="s">
        <v>18</v>
      </c>
      <c r="D45" s="40">
        <v>1</v>
      </c>
      <c r="E45" s="40">
        <v>56</v>
      </c>
      <c r="F45" s="40">
        <v>5</v>
      </c>
      <c r="G45" s="40">
        <v>2</v>
      </c>
      <c r="H45" s="40">
        <v>1</v>
      </c>
      <c r="I45" s="40">
        <v>0</v>
      </c>
      <c r="J45" s="40">
        <v>0</v>
      </c>
      <c r="K45" s="40">
        <v>3</v>
      </c>
      <c r="L45" s="40">
        <v>0</v>
      </c>
      <c r="M45" s="40">
        <v>0</v>
      </c>
      <c r="N45" s="40">
        <v>0</v>
      </c>
      <c r="O45" s="40">
        <v>0</v>
      </c>
    </row>
    <row r="46" spans="2:15">
      <c r="B46" s="40" t="s">
        <v>68</v>
      </c>
      <c r="C46" s="40" t="s">
        <v>18</v>
      </c>
      <c r="D46" s="40">
        <v>4</v>
      </c>
      <c r="E46" s="40">
        <v>9</v>
      </c>
      <c r="F46" s="40">
        <v>36</v>
      </c>
      <c r="G46" s="40">
        <v>1</v>
      </c>
      <c r="H46" s="40">
        <v>0</v>
      </c>
      <c r="I46" s="40">
        <v>0</v>
      </c>
      <c r="J46" s="40">
        <v>0</v>
      </c>
      <c r="K46" s="40">
        <v>2</v>
      </c>
      <c r="L46" s="40">
        <v>1</v>
      </c>
      <c r="M46" s="40">
        <v>0</v>
      </c>
      <c r="N46" s="40">
        <v>0</v>
      </c>
      <c r="O46" s="40">
        <v>0</v>
      </c>
    </row>
    <row r="47" spans="2:15">
      <c r="B47" s="40" t="s">
        <v>69</v>
      </c>
      <c r="C47" s="40" t="s">
        <v>18</v>
      </c>
      <c r="D47" s="40">
        <v>0</v>
      </c>
      <c r="E47" s="40">
        <v>47</v>
      </c>
      <c r="F47" s="40">
        <v>11</v>
      </c>
      <c r="G47" s="40">
        <v>3</v>
      </c>
      <c r="H47" s="40">
        <v>0</v>
      </c>
      <c r="I47" s="40">
        <v>1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</row>
    <row r="48" spans="2:15">
      <c r="B48" s="40" t="s">
        <v>70</v>
      </c>
      <c r="C48" s="40" t="s">
        <v>18</v>
      </c>
      <c r="D48" s="40">
        <v>0</v>
      </c>
      <c r="E48" s="40">
        <v>22</v>
      </c>
      <c r="F48" s="40">
        <v>29</v>
      </c>
      <c r="G48" s="40">
        <v>1</v>
      </c>
      <c r="H48" s="40">
        <v>0</v>
      </c>
      <c r="I48" s="40">
        <v>0</v>
      </c>
      <c r="J48" s="40">
        <v>0</v>
      </c>
      <c r="K48" s="40">
        <v>2</v>
      </c>
      <c r="L48" s="40">
        <v>1</v>
      </c>
      <c r="M48" s="40">
        <v>0</v>
      </c>
      <c r="N48" s="40">
        <v>0</v>
      </c>
      <c r="O48" s="40">
        <v>0</v>
      </c>
    </row>
    <row r="49" spans="2:15">
      <c r="B49" s="40" t="s">
        <v>71</v>
      </c>
      <c r="C49" s="40" t="s">
        <v>18</v>
      </c>
      <c r="D49" s="40">
        <v>1</v>
      </c>
      <c r="E49" s="40">
        <v>123</v>
      </c>
      <c r="F49" s="40">
        <v>24</v>
      </c>
      <c r="G49" s="40">
        <v>1</v>
      </c>
      <c r="H49" s="40">
        <v>0</v>
      </c>
      <c r="I49" s="40">
        <v>0</v>
      </c>
      <c r="J49" s="40">
        <v>0</v>
      </c>
      <c r="K49" s="40">
        <v>4</v>
      </c>
      <c r="L49" s="40">
        <v>0</v>
      </c>
      <c r="M49" s="40">
        <v>0</v>
      </c>
      <c r="N49" s="40">
        <v>0</v>
      </c>
      <c r="O49" s="40">
        <v>1</v>
      </c>
    </row>
    <row r="50" spans="2:15">
      <c r="B50" s="40" t="s">
        <v>72</v>
      </c>
      <c r="C50" s="40" t="s">
        <v>18</v>
      </c>
      <c r="D50" s="40">
        <v>1</v>
      </c>
      <c r="E50" s="40">
        <v>3</v>
      </c>
      <c r="F50" s="40">
        <v>5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1</v>
      </c>
      <c r="O50" s="40">
        <v>1</v>
      </c>
    </row>
    <row r="51" spans="2:15">
      <c r="B51" s="40" t="s">
        <v>74</v>
      </c>
      <c r="C51" s="40" t="s">
        <v>18</v>
      </c>
      <c r="D51" s="40">
        <v>1</v>
      </c>
      <c r="E51" s="40">
        <v>22</v>
      </c>
      <c r="F51" s="40">
        <v>23</v>
      </c>
      <c r="G51" s="40">
        <v>0</v>
      </c>
      <c r="H51" s="40">
        <v>0</v>
      </c>
      <c r="I51" s="40">
        <v>0</v>
      </c>
      <c r="J51" s="40">
        <v>0</v>
      </c>
      <c r="K51" s="40">
        <v>4</v>
      </c>
      <c r="L51" s="40">
        <v>0</v>
      </c>
      <c r="M51" s="40">
        <v>0</v>
      </c>
      <c r="N51" s="40">
        <v>0</v>
      </c>
      <c r="O51" s="40">
        <v>2</v>
      </c>
    </row>
    <row r="52" spans="2:15">
      <c r="B52" s="40" t="s">
        <v>75</v>
      </c>
      <c r="C52" s="40" t="s">
        <v>18</v>
      </c>
      <c r="D52" s="40">
        <v>0</v>
      </c>
      <c r="E52" s="40">
        <v>10</v>
      </c>
      <c r="F52" s="40">
        <v>6</v>
      </c>
      <c r="G52" s="40">
        <v>0</v>
      </c>
      <c r="H52" s="40">
        <v>0</v>
      </c>
      <c r="I52" s="40">
        <v>0</v>
      </c>
      <c r="J52" s="40">
        <v>0</v>
      </c>
      <c r="K52" s="40">
        <v>4</v>
      </c>
      <c r="L52" s="40">
        <v>0</v>
      </c>
      <c r="M52" s="40">
        <v>0</v>
      </c>
      <c r="N52" s="40">
        <v>0</v>
      </c>
      <c r="O52" s="40">
        <v>0</v>
      </c>
    </row>
    <row r="53" spans="2:15">
      <c r="B53" s="40" t="s">
        <v>76</v>
      </c>
      <c r="C53" s="40" t="s">
        <v>18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1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</row>
    <row r="54" spans="2:15">
      <c r="B54" s="40" t="s">
        <v>77</v>
      </c>
      <c r="C54" s="40" t="s">
        <v>18</v>
      </c>
      <c r="D54" s="40">
        <v>0</v>
      </c>
      <c r="E54" s="40">
        <v>28</v>
      </c>
      <c r="F54" s="40">
        <v>4</v>
      </c>
      <c r="G54" s="40">
        <v>0</v>
      </c>
      <c r="H54" s="40">
        <v>0</v>
      </c>
      <c r="I54" s="40">
        <v>0</v>
      </c>
      <c r="J54" s="40">
        <v>0</v>
      </c>
      <c r="K54" s="40">
        <v>1</v>
      </c>
      <c r="L54" s="40">
        <v>1</v>
      </c>
      <c r="M54" s="40">
        <v>0</v>
      </c>
      <c r="N54" s="40">
        <v>0</v>
      </c>
      <c r="O54" s="40">
        <v>0</v>
      </c>
    </row>
    <row r="55" spans="2:15">
      <c r="B55" s="40" t="s">
        <v>78</v>
      </c>
      <c r="C55" s="40" t="s">
        <v>18</v>
      </c>
      <c r="D55" s="40">
        <v>3</v>
      </c>
      <c r="E55" s="40">
        <v>4</v>
      </c>
      <c r="F55" s="40">
        <v>6</v>
      </c>
      <c r="G55" s="40">
        <v>0</v>
      </c>
      <c r="H55" s="40">
        <v>0</v>
      </c>
      <c r="I55" s="40">
        <v>0</v>
      </c>
      <c r="J55" s="40">
        <v>0</v>
      </c>
      <c r="K55" s="40">
        <v>7</v>
      </c>
      <c r="L55" s="40">
        <v>7</v>
      </c>
      <c r="M55" s="40">
        <v>1</v>
      </c>
      <c r="N55" s="40">
        <v>0</v>
      </c>
      <c r="O55" s="40">
        <v>1</v>
      </c>
    </row>
    <row r="56" spans="2:15">
      <c r="B56" s="40" t="s">
        <v>79</v>
      </c>
      <c r="C56" s="40" t="s">
        <v>18</v>
      </c>
      <c r="D56" s="40">
        <v>2</v>
      </c>
      <c r="E56" s="40">
        <v>13</v>
      </c>
      <c r="F56" s="40">
        <v>9</v>
      </c>
      <c r="G56" s="40">
        <v>0</v>
      </c>
      <c r="H56" s="40">
        <v>0</v>
      </c>
      <c r="I56" s="40">
        <v>0</v>
      </c>
      <c r="J56" s="40">
        <v>0</v>
      </c>
      <c r="K56" s="40">
        <v>2</v>
      </c>
      <c r="L56" s="40">
        <v>3</v>
      </c>
      <c r="M56" s="40">
        <v>0</v>
      </c>
      <c r="N56" s="40">
        <v>0</v>
      </c>
      <c r="O56" s="40">
        <v>1</v>
      </c>
    </row>
    <row r="57" spans="2:15">
      <c r="B57" s="40" t="s">
        <v>80</v>
      </c>
      <c r="C57" s="40" t="s">
        <v>18</v>
      </c>
      <c r="D57" s="40">
        <v>1</v>
      </c>
      <c r="E57" s="40">
        <v>123</v>
      </c>
      <c r="F57" s="40">
        <v>7</v>
      </c>
      <c r="G57" s="40">
        <v>1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</row>
    <row r="58" spans="2:15">
      <c r="B58" s="40" t="s">
        <v>81</v>
      </c>
      <c r="C58" s="40" t="s">
        <v>18</v>
      </c>
      <c r="D58" s="40">
        <v>4</v>
      </c>
      <c r="E58" s="40">
        <v>55</v>
      </c>
      <c r="F58" s="40">
        <v>11</v>
      </c>
      <c r="G58" s="40">
        <v>1</v>
      </c>
      <c r="H58" s="40">
        <v>2</v>
      </c>
      <c r="I58" s="40">
        <v>0</v>
      </c>
      <c r="J58" s="40">
        <v>0</v>
      </c>
      <c r="K58" s="40">
        <v>6</v>
      </c>
      <c r="L58" s="40">
        <v>0</v>
      </c>
      <c r="M58" s="40">
        <v>0</v>
      </c>
      <c r="N58" s="40">
        <v>0</v>
      </c>
      <c r="O58" s="40">
        <v>0</v>
      </c>
    </row>
    <row r="59" spans="2:15">
      <c r="B59" s="40" t="s">
        <v>82</v>
      </c>
      <c r="C59" s="40" t="s">
        <v>18</v>
      </c>
      <c r="D59" s="40">
        <v>5</v>
      </c>
      <c r="E59" s="40">
        <v>28</v>
      </c>
      <c r="F59" s="40">
        <v>12</v>
      </c>
      <c r="G59" s="40">
        <v>3</v>
      </c>
      <c r="H59" s="40">
        <v>0</v>
      </c>
      <c r="I59" s="40">
        <v>0</v>
      </c>
      <c r="J59" s="40">
        <v>0</v>
      </c>
      <c r="K59" s="40">
        <v>1</v>
      </c>
      <c r="L59" s="40">
        <v>0</v>
      </c>
      <c r="M59" s="40">
        <v>0</v>
      </c>
      <c r="N59" s="40">
        <v>0</v>
      </c>
      <c r="O59" s="40">
        <v>0</v>
      </c>
    </row>
    <row r="60" spans="2:15">
      <c r="B60" s="40" t="s">
        <v>83</v>
      </c>
      <c r="C60" s="40" t="s">
        <v>18</v>
      </c>
      <c r="D60" s="40">
        <v>12</v>
      </c>
      <c r="E60" s="40">
        <v>0</v>
      </c>
      <c r="F60" s="40">
        <v>0</v>
      </c>
      <c r="G60" s="40">
        <v>4</v>
      </c>
      <c r="H60" s="40">
        <v>2</v>
      </c>
      <c r="I60" s="40">
        <v>0</v>
      </c>
      <c r="J60" s="40">
        <v>0</v>
      </c>
      <c r="K60" s="40">
        <v>4</v>
      </c>
      <c r="L60" s="40">
        <v>0</v>
      </c>
      <c r="M60" s="40">
        <v>0</v>
      </c>
      <c r="N60" s="40">
        <v>0</v>
      </c>
      <c r="O60" s="40">
        <v>0</v>
      </c>
    </row>
    <row r="61" spans="2:15">
      <c r="B61" s="40" t="s">
        <v>85</v>
      </c>
      <c r="C61" s="40" t="s">
        <v>18</v>
      </c>
      <c r="D61" s="40">
        <v>3</v>
      </c>
      <c r="E61" s="40">
        <v>0</v>
      </c>
      <c r="F61" s="40">
        <v>0</v>
      </c>
      <c r="G61" s="40">
        <v>4</v>
      </c>
      <c r="H61" s="40">
        <v>0</v>
      </c>
      <c r="I61" s="40">
        <v>1</v>
      </c>
      <c r="J61" s="40">
        <v>0</v>
      </c>
      <c r="K61" s="40">
        <v>0</v>
      </c>
      <c r="L61" s="40">
        <v>70</v>
      </c>
      <c r="M61" s="40">
        <v>0</v>
      </c>
      <c r="N61" s="40">
        <v>0</v>
      </c>
      <c r="O61" s="40">
        <v>0</v>
      </c>
    </row>
    <row r="62" spans="2:15">
      <c r="B62" s="40" t="s">
        <v>86</v>
      </c>
      <c r="C62" s="40" t="s">
        <v>18</v>
      </c>
      <c r="D62" s="40">
        <v>0</v>
      </c>
      <c r="E62" s="40">
        <v>0</v>
      </c>
      <c r="F62" s="40">
        <v>0</v>
      </c>
      <c r="G62" s="40">
        <v>8</v>
      </c>
      <c r="H62" s="40">
        <v>0</v>
      </c>
      <c r="I62" s="40">
        <v>0</v>
      </c>
      <c r="J62" s="40">
        <v>0</v>
      </c>
      <c r="K62" s="40">
        <v>1</v>
      </c>
      <c r="L62" s="40">
        <v>3</v>
      </c>
      <c r="M62" s="40">
        <v>0</v>
      </c>
      <c r="N62" s="40">
        <v>0</v>
      </c>
      <c r="O62" s="40">
        <v>0</v>
      </c>
    </row>
    <row r="63" spans="2:15">
      <c r="B63" s="40" t="s">
        <v>87</v>
      </c>
      <c r="C63" s="40" t="s">
        <v>18</v>
      </c>
      <c r="D63" s="40">
        <v>0</v>
      </c>
      <c r="E63" s="40">
        <v>6</v>
      </c>
      <c r="F63" s="40">
        <v>0</v>
      </c>
      <c r="G63" s="40">
        <v>1</v>
      </c>
      <c r="H63" s="40">
        <v>0</v>
      </c>
      <c r="I63" s="40">
        <v>0</v>
      </c>
      <c r="J63" s="40">
        <v>0</v>
      </c>
      <c r="K63" s="40">
        <v>0</v>
      </c>
      <c r="L63" s="40">
        <v>23</v>
      </c>
      <c r="M63" s="40">
        <v>0</v>
      </c>
      <c r="N63" s="40">
        <v>0</v>
      </c>
      <c r="O63" s="40">
        <v>0</v>
      </c>
    </row>
    <row r="64" spans="2:15">
      <c r="B64" s="40" t="s">
        <v>88</v>
      </c>
      <c r="C64" s="40" t="s">
        <v>18</v>
      </c>
      <c r="D64" s="40">
        <v>6</v>
      </c>
      <c r="E64" s="40">
        <v>97</v>
      </c>
      <c r="F64" s="40">
        <v>18</v>
      </c>
      <c r="G64" s="40">
        <v>0</v>
      </c>
      <c r="H64" s="40">
        <v>0</v>
      </c>
      <c r="I64" s="40">
        <v>1</v>
      </c>
      <c r="J64" s="40">
        <v>0</v>
      </c>
      <c r="K64" s="40">
        <v>2</v>
      </c>
      <c r="L64" s="40">
        <v>1</v>
      </c>
      <c r="M64" s="40">
        <v>0</v>
      </c>
      <c r="N64" s="40">
        <v>0</v>
      </c>
      <c r="O64" s="40">
        <v>0</v>
      </c>
    </row>
    <row r="65" spans="2:15">
      <c r="B65" s="40" t="s">
        <v>89</v>
      </c>
      <c r="C65" s="40" t="s">
        <v>18</v>
      </c>
      <c r="D65" s="40">
        <v>0</v>
      </c>
      <c r="E65" s="40">
        <v>118</v>
      </c>
      <c r="F65" s="40">
        <v>18</v>
      </c>
      <c r="G65" s="40">
        <v>0</v>
      </c>
      <c r="H65" s="40">
        <v>0</v>
      </c>
      <c r="I65" s="40">
        <v>0</v>
      </c>
      <c r="J65" s="40">
        <v>0</v>
      </c>
      <c r="K65" s="40">
        <v>3</v>
      </c>
      <c r="L65" s="40">
        <v>6</v>
      </c>
      <c r="M65" s="40">
        <v>0</v>
      </c>
      <c r="N65" s="40">
        <v>0</v>
      </c>
      <c r="O65" s="40">
        <v>0</v>
      </c>
    </row>
    <row r="66" spans="2:15">
      <c r="B66" s="40" t="s">
        <v>90</v>
      </c>
      <c r="C66" s="40" t="s">
        <v>18</v>
      </c>
      <c r="D66" s="40">
        <v>4</v>
      </c>
      <c r="E66" s="40">
        <v>2</v>
      </c>
      <c r="F66" s="40">
        <v>8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25</v>
      </c>
      <c r="M66" s="40">
        <v>0</v>
      </c>
      <c r="N66" s="40">
        <v>1</v>
      </c>
      <c r="O66" s="40">
        <v>0</v>
      </c>
    </row>
    <row r="67" spans="2:15">
      <c r="B67" s="40" t="s">
        <v>91</v>
      </c>
      <c r="C67" s="40" t="s">
        <v>18</v>
      </c>
      <c r="D67" s="40">
        <v>0</v>
      </c>
      <c r="E67" s="40">
        <v>4</v>
      </c>
      <c r="F67" s="40">
        <v>1</v>
      </c>
      <c r="G67" s="40">
        <v>28</v>
      </c>
      <c r="H67" s="40">
        <v>0</v>
      </c>
      <c r="I67" s="40">
        <v>0</v>
      </c>
      <c r="J67" s="40">
        <v>0</v>
      </c>
      <c r="K67" s="40">
        <v>2</v>
      </c>
      <c r="L67" s="40">
        <v>58</v>
      </c>
      <c r="M67" s="40">
        <v>0</v>
      </c>
      <c r="N67" s="40">
        <v>0</v>
      </c>
      <c r="O67" s="40">
        <v>0</v>
      </c>
    </row>
    <row r="68" spans="2:15">
      <c r="B68" s="40" t="s">
        <v>92</v>
      </c>
      <c r="C68" s="40" t="s">
        <v>18</v>
      </c>
      <c r="D68" s="40">
        <v>1</v>
      </c>
      <c r="E68" s="40">
        <v>29</v>
      </c>
      <c r="F68" s="40">
        <v>2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1</v>
      </c>
      <c r="M68" s="40">
        <v>0</v>
      </c>
      <c r="N68" s="40">
        <v>0</v>
      </c>
      <c r="O68" s="40">
        <v>0</v>
      </c>
    </row>
    <row r="69" spans="2:15">
      <c r="B69" s="40" t="s">
        <v>93</v>
      </c>
      <c r="C69" s="40" t="s">
        <v>18</v>
      </c>
      <c r="D69" s="40">
        <v>0</v>
      </c>
      <c r="E69" s="40">
        <v>6</v>
      </c>
      <c r="F69" s="40">
        <v>0</v>
      </c>
      <c r="G69" s="40">
        <v>0</v>
      </c>
      <c r="H69" s="40">
        <v>0</v>
      </c>
      <c r="I69" s="40">
        <v>1</v>
      </c>
      <c r="J69" s="40">
        <v>0</v>
      </c>
      <c r="K69" s="40">
        <v>0</v>
      </c>
      <c r="L69" s="40">
        <v>4</v>
      </c>
      <c r="M69" s="40">
        <v>0</v>
      </c>
      <c r="N69" s="40">
        <v>0</v>
      </c>
      <c r="O69" s="40">
        <v>0</v>
      </c>
    </row>
    <row r="70" spans="2:15">
      <c r="B70" s="40" t="s">
        <v>94</v>
      </c>
      <c r="C70" s="40" t="s">
        <v>18</v>
      </c>
      <c r="D70" s="40">
        <v>0</v>
      </c>
      <c r="E70" s="40">
        <v>94</v>
      </c>
      <c r="F70" s="40">
        <v>11</v>
      </c>
      <c r="G70" s="40">
        <v>1</v>
      </c>
      <c r="H70" s="40">
        <v>0</v>
      </c>
      <c r="I70" s="40">
        <v>0</v>
      </c>
      <c r="J70" s="40">
        <v>0</v>
      </c>
      <c r="K70" s="40">
        <v>1</v>
      </c>
      <c r="L70" s="40">
        <v>0</v>
      </c>
      <c r="M70" s="40">
        <v>0</v>
      </c>
      <c r="N70" s="40">
        <v>0</v>
      </c>
      <c r="O70" s="40">
        <v>0</v>
      </c>
    </row>
    <row r="71" spans="2:15">
      <c r="B71" s="40" t="s">
        <v>96</v>
      </c>
      <c r="C71" s="40" t="s">
        <v>18</v>
      </c>
      <c r="D71" s="40">
        <v>4</v>
      </c>
      <c r="E71" s="40">
        <v>37</v>
      </c>
      <c r="F71" s="40">
        <v>10</v>
      </c>
      <c r="G71" s="40">
        <v>2</v>
      </c>
      <c r="H71" s="40">
        <v>2</v>
      </c>
      <c r="I71" s="40">
        <v>1</v>
      </c>
      <c r="J71" s="40">
        <v>0</v>
      </c>
      <c r="K71" s="40">
        <v>0</v>
      </c>
      <c r="L71" s="40">
        <v>0</v>
      </c>
      <c r="M71" s="40">
        <v>0</v>
      </c>
      <c r="N71" s="40">
        <v>2</v>
      </c>
      <c r="O71" s="40">
        <v>0</v>
      </c>
    </row>
    <row r="72" spans="2:15">
      <c r="B72" s="40" t="s">
        <v>97</v>
      </c>
      <c r="C72" s="40" t="s">
        <v>18</v>
      </c>
      <c r="D72" s="40">
        <v>5</v>
      </c>
      <c r="E72" s="40">
        <v>30</v>
      </c>
      <c r="F72" s="40">
        <v>44</v>
      </c>
      <c r="G72" s="40">
        <v>0</v>
      </c>
      <c r="H72" s="40">
        <v>0</v>
      </c>
      <c r="I72" s="40">
        <v>1</v>
      </c>
      <c r="J72" s="40">
        <v>0</v>
      </c>
      <c r="K72" s="40">
        <v>0</v>
      </c>
      <c r="L72" s="40">
        <v>8</v>
      </c>
      <c r="M72" s="40">
        <v>0</v>
      </c>
      <c r="N72" s="40">
        <v>2</v>
      </c>
      <c r="O72" s="40">
        <v>0</v>
      </c>
    </row>
    <row r="73" spans="2:15">
      <c r="B73" s="40" t="s">
        <v>98</v>
      </c>
      <c r="C73" s="40" t="s">
        <v>18</v>
      </c>
      <c r="D73" s="40">
        <v>4</v>
      </c>
      <c r="E73" s="40">
        <v>32</v>
      </c>
      <c r="F73" s="40">
        <v>60</v>
      </c>
      <c r="G73" s="40">
        <v>0</v>
      </c>
      <c r="H73" s="40">
        <v>0</v>
      </c>
      <c r="I73" s="40">
        <v>0</v>
      </c>
      <c r="J73" s="40">
        <v>0</v>
      </c>
      <c r="K73" s="40">
        <v>2</v>
      </c>
      <c r="L73" s="40">
        <v>35</v>
      </c>
      <c r="M73" s="40">
        <v>0</v>
      </c>
      <c r="N73" s="40">
        <v>0</v>
      </c>
      <c r="O73" s="40">
        <v>0</v>
      </c>
    </row>
    <row r="74" spans="2:15">
      <c r="B74" s="40" t="s">
        <v>99</v>
      </c>
      <c r="C74" s="40" t="s">
        <v>18</v>
      </c>
      <c r="D74" s="40">
        <v>0</v>
      </c>
      <c r="E74" s="40">
        <v>44</v>
      </c>
      <c r="F74" s="40">
        <v>104</v>
      </c>
      <c r="G74" s="40">
        <v>0</v>
      </c>
      <c r="H74" s="40">
        <v>0</v>
      </c>
      <c r="I74" s="40">
        <v>0</v>
      </c>
      <c r="J74" s="40">
        <v>0</v>
      </c>
      <c r="K74" s="40">
        <v>5</v>
      </c>
      <c r="L74" s="40">
        <v>11</v>
      </c>
      <c r="M74" s="40">
        <v>0</v>
      </c>
      <c r="N74" s="40">
        <v>4</v>
      </c>
      <c r="O74" s="40">
        <v>0</v>
      </c>
    </row>
    <row r="75" spans="2:15">
      <c r="B75" s="40" t="s">
        <v>100</v>
      </c>
      <c r="C75" s="40" t="s">
        <v>18</v>
      </c>
      <c r="D75" s="40">
        <v>4</v>
      </c>
      <c r="E75" s="40">
        <v>5</v>
      </c>
      <c r="F75" s="40">
        <v>25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7</v>
      </c>
      <c r="M75" s="40">
        <v>0</v>
      </c>
      <c r="N75" s="40">
        <v>4</v>
      </c>
      <c r="O75" s="40">
        <v>0</v>
      </c>
    </row>
    <row r="76" spans="2:15">
      <c r="B76" s="40" t="s">
        <v>101</v>
      </c>
      <c r="C76" s="40" t="s">
        <v>18</v>
      </c>
      <c r="D76" s="40">
        <v>1</v>
      </c>
      <c r="E76" s="40">
        <v>46</v>
      </c>
      <c r="F76" s="40">
        <v>99</v>
      </c>
      <c r="G76" s="40">
        <v>0</v>
      </c>
      <c r="H76" s="40">
        <v>0</v>
      </c>
      <c r="I76" s="40">
        <v>2</v>
      </c>
      <c r="J76" s="40">
        <v>0</v>
      </c>
      <c r="K76" s="40">
        <v>1</v>
      </c>
      <c r="L76" s="40">
        <v>10</v>
      </c>
      <c r="M76" s="40">
        <v>0</v>
      </c>
      <c r="N76" s="40">
        <v>5</v>
      </c>
      <c r="O76" s="40">
        <v>0</v>
      </c>
    </row>
    <row r="77" spans="2:15">
      <c r="B77" s="40" t="s">
        <v>102</v>
      </c>
      <c r="C77" s="40" t="s">
        <v>18</v>
      </c>
      <c r="D77" s="40">
        <v>10</v>
      </c>
      <c r="E77" s="40">
        <v>34</v>
      </c>
      <c r="F77" s="40">
        <v>28</v>
      </c>
      <c r="G77" s="40">
        <v>1</v>
      </c>
      <c r="H77" s="40">
        <v>0</v>
      </c>
      <c r="I77" s="40">
        <v>0</v>
      </c>
      <c r="J77" s="40">
        <v>0</v>
      </c>
      <c r="K77" s="40">
        <v>3</v>
      </c>
      <c r="L77" s="40">
        <v>2</v>
      </c>
      <c r="M77" s="40">
        <v>0</v>
      </c>
      <c r="N77" s="40">
        <v>1</v>
      </c>
      <c r="O77" s="40">
        <v>0</v>
      </c>
    </row>
    <row r="78" spans="2:15">
      <c r="B78" s="40" t="s">
        <v>103</v>
      </c>
      <c r="C78" s="40" t="s">
        <v>18</v>
      </c>
      <c r="D78" s="40">
        <v>0</v>
      </c>
      <c r="E78" s="40">
        <v>0</v>
      </c>
      <c r="F78" s="40">
        <v>0</v>
      </c>
      <c r="G78" s="40">
        <v>5</v>
      </c>
      <c r="H78" s="40">
        <v>0</v>
      </c>
      <c r="I78" s="40">
        <v>0</v>
      </c>
      <c r="J78" s="40">
        <v>0</v>
      </c>
      <c r="K78" s="40">
        <v>0</v>
      </c>
      <c r="L78" s="40">
        <v>20</v>
      </c>
      <c r="M78" s="40">
        <v>0</v>
      </c>
      <c r="N78" s="40">
        <v>0</v>
      </c>
      <c r="O78" s="40">
        <v>0</v>
      </c>
    </row>
    <row r="79" spans="2:15">
      <c r="B79" s="40" t="s">
        <v>104</v>
      </c>
      <c r="C79" s="40" t="s">
        <v>18</v>
      </c>
      <c r="D79" s="40">
        <v>3</v>
      </c>
      <c r="E79" s="40">
        <v>0</v>
      </c>
      <c r="F79" s="40">
        <v>0</v>
      </c>
      <c r="G79" s="40">
        <v>0</v>
      </c>
      <c r="H79" s="40">
        <v>0</v>
      </c>
      <c r="I79" s="40">
        <v>1</v>
      </c>
      <c r="J79" s="40">
        <v>0</v>
      </c>
      <c r="K79" s="40">
        <v>4</v>
      </c>
      <c r="L79" s="40">
        <v>8</v>
      </c>
      <c r="M79" s="40">
        <v>0</v>
      </c>
      <c r="N79" s="40">
        <v>0</v>
      </c>
      <c r="O79" s="40">
        <v>0</v>
      </c>
    </row>
    <row r="80" spans="2:15">
      <c r="B80" s="40" t="s">
        <v>105</v>
      </c>
      <c r="C80" s="40" t="s">
        <v>18</v>
      </c>
      <c r="D80" s="40">
        <v>4</v>
      </c>
      <c r="E80" s="40">
        <v>2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1</v>
      </c>
      <c r="L80" s="40">
        <v>14</v>
      </c>
      <c r="M80" s="40">
        <v>0</v>
      </c>
      <c r="N80" s="40">
        <v>0</v>
      </c>
      <c r="O80" s="40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74"/>
  <sheetViews>
    <sheetView zoomScale="90" zoomScaleNormal="90" workbookViewId="0">
      <pane ySplit="1" topLeftCell="A2" activePane="bottomLeft" state="frozen"/>
      <selection pane="bottomLeft" activeCell="E174" sqref="E174"/>
    </sheetView>
  </sheetViews>
  <sheetFormatPr defaultRowHeight="15"/>
  <cols>
    <col min="1" max="1" width="12.42578125" style="74" bestFit="1" customWidth="1"/>
    <col min="2" max="2" width="14.7109375" style="2" customWidth="1"/>
    <col min="3" max="3" width="14.7109375" style="1" hidden="1" customWidth="1"/>
    <col min="4" max="7" width="14.7109375" style="1" customWidth="1"/>
    <col min="8" max="8" width="11.7109375" style="1" customWidth="1"/>
    <col min="9" max="9" width="29.5703125" style="1" customWidth="1"/>
    <col min="10" max="10" width="23.28515625" style="1" customWidth="1"/>
    <col min="11" max="11" width="13.5703125" bestFit="1" customWidth="1"/>
    <col min="12" max="12" width="15.28515625" bestFit="1" customWidth="1"/>
    <col min="13" max="13" width="18.5703125" bestFit="1" customWidth="1"/>
  </cols>
  <sheetData>
    <row r="1" spans="1:12">
      <c r="A1" s="73" t="s">
        <v>106</v>
      </c>
      <c r="B1" s="5" t="s">
        <v>1</v>
      </c>
      <c r="C1" s="41" t="s">
        <v>2</v>
      </c>
      <c r="D1" s="41" t="s">
        <v>107</v>
      </c>
      <c r="E1" s="41" t="s">
        <v>108</v>
      </c>
      <c r="F1" s="41" t="s">
        <v>109</v>
      </c>
      <c r="G1" s="41" t="s">
        <v>110</v>
      </c>
      <c r="H1" s="41" t="s">
        <v>111</v>
      </c>
      <c r="I1" s="41" t="s">
        <v>112</v>
      </c>
      <c r="J1" s="41" t="s">
        <v>113</v>
      </c>
      <c r="K1" s="18" t="s">
        <v>114</v>
      </c>
      <c r="L1" s="62" t="s">
        <v>115</v>
      </c>
    </row>
    <row r="2" spans="1:12">
      <c r="A2" s="75" t="s">
        <v>95</v>
      </c>
      <c r="B2" s="76">
        <v>1</v>
      </c>
      <c r="C2" s="76">
        <v>5</v>
      </c>
      <c r="D2" s="71">
        <v>44049</v>
      </c>
      <c r="E2" s="7" t="s">
        <v>116</v>
      </c>
      <c r="F2" s="7">
        <v>11.38</v>
      </c>
      <c r="G2" s="7" t="s">
        <v>117</v>
      </c>
      <c r="H2" s="7"/>
      <c r="I2" s="7"/>
      <c r="J2" s="7"/>
      <c r="K2" s="40"/>
      <c r="L2" s="40"/>
    </row>
    <row r="3" spans="1:12">
      <c r="A3" s="75" t="s">
        <v>95</v>
      </c>
      <c r="B3" s="76">
        <v>7</v>
      </c>
      <c r="C3" s="76">
        <v>2</v>
      </c>
      <c r="D3" s="71">
        <v>44046</v>
      </c>
      <c r="E3" s="7" t="s">
        <v>118</v>
      </c>
      <c r="F3" s="7">
        <v>11.81</v>
      </c>
      <c r="G3" s="7" t="s">
        <v>119</v>
      </c>
      <c r="H3" s="7" t="s">
        <v>120</v>
      </c>
      <c r="I3" s="7"/>
      <c r="J3" s="7"/>
      <c r="K3" s="40"/>
      <c r="L3" s="40"/>
    </row>
    <row r="4" spans="1:12">
      <c r="A4" s="75" t="s">
        <v>95</v>
      </c>
      <c r="B4" s="76">
        <v>2</v>
      </c>
      <c r="C4" s="76">
        <v>5</v>
      </c>
      <c r="D4" s="71">
        <v>44049</v>
      </c>
      <c r="E4" s="7" t="s">
        <v>116</v>
      </c>
      <c r="F4" s="7">
        <v>10.34</v>
      </c>
      <c r="G4" s="7" t="s">
        <v>117</v>
      </c>
      <c r="H4" s="7"/>
      <c r="I4" s="7"/>
      <c r="J4" s="7"/>
      <c r="K4" s="40"/>
      <c r="L4" s="40"/>
    </row>
    <row r="5" spans="1:12">
      <c r="A5" s="75" t="s">
        <v>95</v>
      </c>
      <c r="B5" s="76">
        <v>2</v>
      </c>
      <c r="C5" s="76">
        <v>3</v>
      </c>
      <c r="D5" s="71">
        <v>44047</v>
      </c>
      <c r="E5" s="7" t="s">
        <v>118</v>
      </c>
      <c r="F5" s="7">
        <v>9.6999999999999993</v>
      </c>
      <c r="G5" s="7" t="s">
        <v>119</v>
      </c>
      <c r="H5" s="7" t="s">
        <v>121</v>
      </c>
      <c r="I5" s="7"/>
      <c r="J5" s="7"/>
      <c r="K5" s="40"/>
      <c r="L5" s="40"/>
    </row>
    <row r="6" spans="1:12">
      <c r="A6" s="75" t="s">
        <v>95</v>
      </c>
      <c r="B6" s="76">
        <v>3</v>
      </c>
      <c r="C6" s="76">
        <v>3</v>
      </c>
      <c r="D6" s="71">
        <v>44047</v>
      </c>
      <c r="E6" s="7" t="s">
        <v>118</v>
      </c>
      <c r="F6" s="7">
        <v>9.9700000000000006</v>
      </c>
      <c r="G6" s="7" t="s">
        <v>117</v>
      </c>
      <c r="H6" s="7" t="s">
        <v>121</v>
      </c>
      <c r="I6" s="7" t="s">
        <v>120</v>
      </c>
      <c r="J6" s="7"/>
      <c r="K6" s="40"/>
      <c r="L6" s="40"/>
    </row>
    <row r="7" spans="1:12">
      <c r="A7" s="75" t="s">
        <v>95</v>
      </c>
      <c r="B7" s="76">
        <v>2</v>
      </c>
      <c r="C7" s="76">
        <v>5</v>
      </c>
      <c r="D7" s="71">
        <v>44049</v>
      </c>
      <c r="E7" s="7" t="s">
        <v>116</v>
      </c>
      <c r="F7" s="7">
        <v>10.39</v>
      </c>
      <c r="G7" s="7" t="s">
        <v>119</v>
      </c>
      <c r="H7" s="7"/>
      <c r="I7" s="7"/>
      <c r="J7" s="7"/>
      <c r="K7" s="40"/>
      <c r="L7" s="40"/>
    </row>
    <row r="8" spans="1:12">
      <c r="A8" s="75" t="s">
        <v>95</v>
      </c>
      <c r="B8" s="76">
        <v>2</v>
      </c>
      <c r="C8" s="76">
        <v>5</v>
      </c>
      <c r="D8" s="71">
        <v>44049</v>
      </c>
      <c r="E8" s="7" t="s">
        <v>116</v>
      </c>
      <c r="F8" s="7">
        <v>9.0500000000000007</v>
      </c>
      <c r="G8" s="7" t="s">
        <v>117</v>
      </c>
      <c r="H8" s="7"/>
      <c r="I8" s="7"/>
      <c r="J8" s="7"/>
      <c r="K8" s="40"/>
      <c r="L8" s="40"/>
    </row>
    <row r="9" spans="1:12">
      <c r="A9" s="75" t="s">
        <v>95</v>
      </c>
      <c r="B9" s="76">
        <v>2</v>
      </c>
      <c r="C9" s="76">
        <v>5</v>
      </c>
      <c r="D9" s="71">
        <v>44049</v>
      </c>
      <c r="E9" s="7" t="s">
        <v>116</v>
      </c>
      <c r="F9" s="7">
        <v>10.77</v>
      </c>
      <c r="G9" s="7" t="s">
        <v>117</v>
      </c>
      <c r="H9" s="7"/>
      <c r="I9" s="7"/>
      <c r="J9" s="7"/>
      <c r="K9" s="40"/>
      <c r="L9" s="40"/>
    </row>
    <row r="10" spans="1:12">
      <c r="A10" s="75" t="s">
        <v>95</v>
      </c>
      <c r="B10" s="76">
        <v>7</v>
      </c>
      <c r="C10" s="76">
        <v>4</v>
      </c>
      <c r="D10" s="71">
        <v>44048</v>
      </c>
      <c r="E10" s="7" t="s">
        <v>118</v>
      </c>
      <c r="F10" s="7">
        <v>12.72</v>
      </c>
      <c r="G10" s="7" t="s">
        <v>117</v>
      </c>
      <c r="H10" s="7" t="s">
        <v>122</v>
      </c>
      <c r="I10" s="7"/>
      <c r="J10" s="7"/>
      <c r="K10" s="40"/>
      <c r="L10" s="40"/>
    </row>
    <row r="11" spans="1:12">
      <c r="A11" s="75" t="s">
        <v>95</v>
      </c>
      <c r="B11" s="76">
        <v>7</v>
      </c>
      <c r="C11" s="76">
        <v>4</v>
      </c>
      <c r="D11" s="71">
        <v>44048</v>
      </c>
      <c r="E11" s="7" t="s">
        <v>118</v>
      </c>
      <c r="F11" s="7">
        <v>10.89</v>
      </c>
      <c r="G11" s="7" t="s">
        <v>117</v>
      </c>
      <c r="H11" s="7" t="s">
        <v>122</v>
      </c>
      <c r="I11" s="7"/>
      <c r="J11" s="7"/>
      <c r="K11" s="40"/>
      <c r="L11" s="40"/>
    </row>
    <row r="12" spans="1:12">
      <c r="A12" s="75" t="s">
        <v>95</v>
      </c>
      <c r="B12" s="76">
        <v>10</v>
      </c>
      <c r="C12" s="76">
        <v>4</v>
      </c>
      <c r="D12" s="71">
        <v>44048</v>
      </c>
      <c r="E12" s="7" t="s">
        <v>118</v>
      </c>
      <c r="F12" s="7">
        <v>10.18</v>
      </c>
      <c r="G12" s="7" t="s">
        <v>117</v>
      </c>
      <c r="H12" s="7" t="s">
        <v>122</v>
      </c>
      <c r="I12" s="7"/>
      <c r="J12" s="7"/>
      <c r="K12" s="40"/>
      <c r="L12" s="40"/>
    </row>
    <row r="13" spans="1:12">
      <c r="A13" s="75" t="s">
        <v>95</v>
      </c>
      <c r="B13" s="76">
        <v>1</v>
      </c>
      <c r="C13" s="76">
        <v>5</v>
      </c>
      <c r="D13" s="71">
        <v>44049</v>
      </c>
      <c r="E13" s="7" t="s">
        <v>118</v>
      </c>
      <c r="F13" s="7">
        <v>11.22</v>
      </c>
      <c r="G13" s="7" t="s">
        <v>119</v>
      </c>
      <c r="H13" s="7"/>
      <c r="I13" s="7"/>
      <c r="J13" s="7"/>
      <c r="K13" s="40"/>
      <c r="L13" s="40"/>
    </row>
    <row r="14" spans="1:12">
      <c r="A14" s="75" t="s">
        <v>95</v>
      </c>
      <c r="B14" s="76">
        <v>5</v>
      </c>
      <c r="C14" s="76">
        <v>4</v>
      </c>
      <c r="D14" s="71">
        <v>44048</v>
      </c>
      <c r="E14" s="7" t="s">
        <v>116</v>
      </c>
      <c r="F14" s="7">
        <v>8.26</v>
      </c>
      <c r="G14" s="7" t="s">
        <v>117</v>
      </c>
      <c r="H14" s="7" t="s">
        <v>122</v>
      </c>
      <c r="I14" s="7"/>
      <c r="J14" s="7"/>
      <c r="K14" s="40"/>
      <c r="L14" s="40"/>
    </row>
    <row r="15" spans="1:12">
      <c r="A15" s="75" t="s">
        <v>95</v>
      </c>
      <c r="B15" s="76">
        <v>1</v>
      </c>
      <c r="C15" s="76">
        <v>5</v>
      </c>
      <c r="D15" s="71">
        <v>44049</v>
      </c>
      <c r="E15" s="7" t="s">
        <v>118</v>
      </c>
      <c r="F15" s="7">
        <v>8.5</v>
      </c>
      <c r="G15" s="7" t="s">
        <v>117</v>
      </c>
      <c r="H15" s="7"/>
      <c r="I15" s="7"/>
      <c r="J15" s="7"/>
      <c r="K15" s="40"/>
      <c r="L15" s="40"/>
    </row>
    <row r="16" spans="1:12">
      <c r="A16" s="75" t="s">
        <v>95</v>
      </c>
      <c r="B16" s="76">
        <v>1</v>
      </c>
      <c r="C16" s="76">
        <v>5</v>
      </c>
      <c r="D16" s="71">
        <v>44049</v>
      </c>
      <c r="E16" s="7" t="s">
        <v>118</v>
      </c>
      <c r="F16" s="7">
        <v>9.2100000000000009</v>
      </c>
      <c r="G16" s="7" t="s">
        <v>119</v>
      </c>
      <c r="H16" s="7"/>
      <c r="I16" s="7"/>
      <c r="J16" s="7"/>
      <c r="K16" s="40"/>
      <c r="L16" s="40"/>
    </row>
    <row r="17" spans="1:9">
      <c r="A17" s="75" t="s">
        <v>95</v>
      </c>
      <c r="B17" s="76">
        <v>6</v>
      </c>
      <c r="C17" s="76">
        <v>5</v>
      </c>
      <c r="D17" s="71">
        <v>44049</v>
      </c>
      <c r="E17" s="7" t="s">
        <v>116</v>
      </c>
      <c r="F17" s="7">
        <v>10.42</v>
      </c>
      <c r="G17" s="7" t="s">
        <v>117</v>
      </c>
      <c r="H17" s="7"/>
      <c r="I17" s="7"/>
    </row>
    <row r="18" spans="1:9">
      <c r="A18" s="75" t="s">
        <v>95</v>
      </c>
      <c r="B18" s="76">
        <v>2</v>
      </c>
      <c r="C18" s="76">
        <v>5</v>
      </c>
      <c r="D18" s="71">
        <v>44049</v>
      </c>
      <c r="E18" s="7" t="s">
        <v>118</v>
      </c>
      <c r="F18" s="7">
        <v>10.4</v>
      </c>
      <c r="G18" s="7" t="s">
        <v>117</v>
      </c>
      <c r="H18" s="7"/>
      <c r="I18" s="7"/>
    </row>
    <row r="19" spans="1:9">
      <c r="A19" s="75" t="s">
        <v>95</v>
      </c>
      <c r="B19" s="76">
        <v>7</v>
      </c>
      <c r="C19" s="76">
        <v>1</v>
      </c>
      <c r="D19" s="71">
        <v>44045</v>
      </c>
      <c r="E19" s="7" t="s">
        <v>116</v>
      </c>
      <c r="F19" s="7">
        <v>9.75</v>
      </c>
      <c r="G19" s="7" t="s">
        <v>117</v>
      </c>
      <c r="H19" s="7" t="s">
        <v>123</v>
      </c>
      <c r="I19" s="7"/>
    </row>
    <row r="20" spans="1:9">
      <c r="A20" s="75" t="s">
        <v>95</v>
      </c>
      <c r="B20" s="76">
        <v>7</v>
      </c>
      <c r="C20" s="76">
        <v>2</v>
      </c>
      <c r="D20" s="71">
        <v>44046</v>
      </c>
      <c r="E20" s="7" t="s">
        <v>116</v>
      </c>
      <c r="F20" s="7">
        <v>9.07</v>
      </c>
      <c r="G20" s="7" t="s">
        <v>117</v>
      </c>
      <c r="H20" s="7" t="s">
        <v>120</v>
      </c>
      <c r="I20" s="7"/>
    </row>
    <row r="21" spans="1:9">
      <c r="A21" s="75" t="s">
        <v>95</v>
      </c>
      <c r="B21" s="76">
        <v>7</v>
      </c>
      <c r="C21" s="76">
        <v>5</v>
      </c>
      <c r="D21" s="71">
        <v>44049</v>
      </c>
      <c r="E21" s="7" t="s">
        <v>116</v>
      </c>
      <c r="F21" s="7">
        <v>10.79</v>
      </c>
      <c r="G21" s="7" t="s">
        <v>117</v>
      </c>
      <c r="H21" s="7"/>
      <c r="I21" s="7"/>
    </row>
    <row r="22" spans="1:9">
      <c r="A22" s="75" t="s">
        <v>95</v>
      </c>
      <c r="B22" s="76">
        <v>2</v>
      </c>
      <c r="C22" s="76">
        <v>5</v>
      </c>
      <c r="D22" s="71">
        <v>44049</v>
      </c>
      <c r="E22" s="7" t="s">
        <v>118</v>
      </c>
      <c r="F22" s="7">
        <v>10.65</v>
      </c>
      <c r="G22" s="7" t="s">
        <v>117</v>
      </c>
      <c r="H22" s="7"/>
      <c r="I22" s="7"/>
    </row>
    <row r="23" spans="1:9">
      <c r="A23" s="75" t="s">
        <v>95</v>
      </c>
      <c r="B23" s="76">
        <v>2</v>
      </c>
      <c r="C23" s="76">
        <v>5</v>
      </c>
      <c r="D23" s="71">
        <v>44049</v>
      </c>
      <c r="E23" s="7" t="s">
        <v>118</v>
      </c>
      <c r="F23" s="7">
        <v>11.04</v>
      </c>
      <c r="G23" s="7" t="s">
        <v>117</v>
      </c>
      <c r="H23" s="7"/>
      <c r="I23" s="7"/>
    </row>
    <row r="24" spans="1:9">
      <c r="A24" s="75" t="s">
        <v>95</v>
      </c>
      <c r="B24" s="76">
        <v>5</v>
      </c>
      <c r="C24" s="76">
        <v>5</v>
      </c>
      <c r="D24" s="71">
        <v>44049</v>
      </c>
      <c r="E24" s="7" t="s">
        <v>118</v>
      </c>
      <c r="F24" s="7">
        <v>8.7799999999999994</v>
      </c>
      <c r="G24" s="7" t="s">
        <v>117</v>
      </c>
      <c r="H24" s="7"/>
      <c r="I24" s="7"/>
    </row>
    <row r="25" spans="1:9">
      <c r="A25" s="75" t="s">
        <v>95</v>
      </c>
      <c r="B25" s="76">
        <v>5</v>
      </c>
      <c r="C25" s="76">
        <v>5</v>
      </c>
      <c r="D25" s="71">
        <v>44049</v>
      </c>
      <c r="E25" s="7" t="s">
        <v>118</v>
      </c>
      <c r="F25" s="7">
        <v>10.02</v>
      </c>
      <c r="G25" s="7" t="s">
        <v>119</v>
      </c>
      <c r="H25" s="7"/>
      <c r="I25" s="7" t="s">
        <v>122</v>
      </c>
    </row>
    <row r="26" spans="1:9">
      <c r="A26" s="75" t="s">
        <v>95</v>
      </c>
      <c r="B26" s="76">
        <v>5</v>
      </c>
      <c r="C26" s="76">
        <v>5</v>
      </c>
      <c r="D26" s="71">
        <v>44049</v>
      </c>
      <c r="E26" s="7" t="s">
        <v>118</v>
      </c>
      <c r="F26" s="7">
        <v>9.34</v>
      </c>
      <c r="G26" s="7" t="s">
        <v>117</v>
      </c>
      <c r="H26" s="7"/>
      <c r="I26" s="7"/>
    </row>
    <row r="27" spans="1:9">
      <c r="A27" s="75" t="s">
        <v>95</v>
      </c>
      <c r="B27" s="76">
        <v>7</v>
      </c>
      <c r="C27" s="76">
        <v>5</v>
      </c>
      <c r="D27" s="71">
        <v>44049</v>
      </c>
      <c r="E27" s="7" t="s">
        <v>116</v>
      </c>
      <c r="F27" s="7">
        <v>10.62</v>
      </c>
      <c r="G27" s="7" t="s">
        <v>117</v>
      </c>
      <c r="H27" s="7"/>
      <c r="I27" s="7"/>
    </row>
    <row r="28" spans="1:9">
      <c r="A28" s="75" t="s">
        <v>95</v>
      </c>
      <c r="B28" s="76">
        <v>9</v>
      </c>
      <c r="C28" s="76">
        <v>3</v>
      </c>
      <c r="D28" s="71">
        <v>44047</v>
      </c>
      <c r="E28" s="7" t="s">
        <v>116</v>
      </c>
      <c r="F28" s="7">
        <v>9.56</v>
      </c>
      <c r="G28" s="7" t="s">
        <v>117</v>
      </c>
      <c r="H28" s="7" t="s">
        <v>121</v>
      </c>
      <c r="I28" s="7"/>
    </row>
    <row r="29" spans="1:9">
      <c r="A29" s="75" t="s">
        <v>95</v>
      </c>
      <c r="B29" s="76">
        <v>7</v>
      </c>
      <c r="C29" s="76">
        <v>5</v>
      </c>
      <c r="D29" s="71">
        <v>44049</v>
      </c>
      <c r="E29" s="7" t="s">
        <v>118</v>
      </c>
      <c r="F29" s="7">
        <v>11.97</v>
      </c>
      <c r="G29" s="7" t="s">
        <v>117</v>
      </c>
      <c r="H29" s="7"/>
      <c r="I29" s="7"/>
    </row>
    <row r="30" spans="1:9">
      <c r="A30" s="75" t="s">
        <v>95</v>
      </c>
      <c r="B30" s="76">
        <v>7</v>
      </c>
      <c r="C30" s="76">
        <v>5</v>
      </c>
      <c r="D30" s="71">
        <v>44049</v>
      </c>
      <c r="E30" s="7" t="s">
        <v>118</v>
      </c>
      <c r="F30" s="7">
        <v>9.42</v>
      </c>
      <c r="G30" s="7" t="s">
        <v>117</v>
      </c>
      <c r="H30" s="7"/>
      <c r="I30" s="7"/>
    </row>
    <row r="31" spans="1:9">
      <c r="A31" s="75" t="s">
        <v>95</v>
      </c>
      <c r="B31" s="76">
        <v>9</v>
      </c>
      <c r="C31" s="76">
        <v>3</v>
      </c>
      <c r="D31" s="71">
        <v>44047</v>
      </c>
      <c r="E31" s="7" t="s">
        <v>116</v>
      </c>
      <c r="F31" s="7">
        <v>9.6999999999999993</v>
      </c>
      <c r="G31" s="7" t="s">
        <v>117</v>
      </c>
      <c r="H31" s="7" t="s">
        <v>121</v>
      </c>
      <c r="I31" s="7"/>
    </row>
    <row r="32" spans="1:9">
      <c r="A32" s="75" t="s">
        <v>95</v>
      </c>
      <c r="B32" s="76">
        <v>7</v>
      </c>
      <c r="C32" s="76">
        <v>5</v>
      </c>
      <c r="D32" s="71">
        <v>44049</v>
      </c>
      <c r="E32" s="7" t="s">
        <v>118</v>
      </c>
      <c r="F32" s="7">
        <v>10.14</v>
      </c>
      <c r="G32" s="7" t="s">
        <v>117</v>
      </c>
      <c r="H32" s="7"/>
      <c r="I32" s="7"/>
    </row>
    <row r="33" spans="1:9">
      <c r="A33" s="75" t="s">
        <v>95</v>
      </c>
      <c r="B33" s="76">
        <v>9</v>
      </c>
      <c r="C33" s="76">
        <v>5</v>
      </c>
      <c r="D33" s="71">
        <v>44049</v>
      </c>
      <c r="E33" s="7" t="s">
        <v>116</v>
      </c>
      <c r="F33" s="7">
        <v>11.9</v>
      </c>
      <c r="G33" s="7" t="s">
        <v>117</v>
      </c>
      <c r="H33" s="7"/>
      <c r="I33" s="7"/>
    </row>
    <row r="34" spans="1:9">
      <c r="A34" s="75" t="s">
        <v>95</v>
      </c>
      <c r="B34" s="76">
        <v>10</v>
      </c>
      <c r="C34" s="76">
        <v>5</v>
      </c>
      <c r="D34" s="71">
        <v>44049</v>
      </c>
      <c r="E34" s="7" t="s">
        <v>118</v>
      </c>
      <c r="F34" s="7">
        <v>8.2100000000000009</v>
      </c>
      <c r="G34" s="7" t="s">
        <v>117</v>
      </c>
      <c r="H34" s="7"/>
      <c r="I34" s="7"/>
    </row>
    <row r="35" spans="1:9">
      <c r="A35" s="75" t="s">
        <v>95</v>
      </c>
      <c r="B35" s="76">
        <v>10</v>
      </c>
      <c r="C35" s="76">
        <v>5</v>
      </c>
      <c r="D35" s="71">
        <v>44049</v>
      </c>
      <c r="E35" s="7" t="s">
        <v>118</v>
      </c>
      <c r="F35" s="7">
        <v>8.31</v>
      </c>
      <c r="G35" s="7" t="s">
        <v>117</v>
      </c>
      <c r="H35" s="7"/>
      <c r="I35" s="7"/>
    </row>
    <row r="36" spans="1:9">
      <c r="A36" s="75" t="s">
        <v>95</v>
      </c>
      <c r="B36" s="76">
        <v>10</v>
      </c>
      <c r="C36" s="76">
        <v>5</v>
      </c>
      <c r="D36" s="71">
        <v>44049</v>
      </c>
      <c r="E36" s="7" t="s">
        <v>116</v>
      </c>
      <c r="F36" s="7">
        <v>10.47</v>
      </c>
      <c r="G36" s="7" t="s">
        <v>117</v>
      </c>
      <c r="H36" s="7"/>
      <c r="I36" s="7"/>
    </row>
    <row r="37" spans="1:9">
      <c r="A37" s="75" t="s">
        <v>40</v>
      </c>
      <c r="B37" s="7">
        <v>1</v>
      </c>
      <c r="C37" s="7">
        <v>5</v>
      </c>
      <c r="D37" s="71">
        <v>44049</v>
      </c>
      <c r="E37" s="7" t="s">
        <v>124</v>
      </c>
      <c r="F37" s="7">
        <v>11.05</v>
      </c>
      <c r="G37" s="7" t="s">
        <v>125</v>
      </c>
      <c r="H37" s="7" t="s">
        <v>126</v>
      </c>
      <c r="I37" s="7"/>
    </row>
    <row r="38" spans="1:9">
      <c r="A38" s="75" t="s">
        <v>40</v>
      </c>
      <c r="B38" s="7">
        <v>1</v>
      </c>
      <c r="C38" s="7">
        <v>5</v>
      </c>
      <c r="D38" s="71">
        <v>44049</v>
      </c>
      <c r="E38" s="7" t="s">
        <v>124</v>
      </c>
      <c r="F38" s="7">
        <v>10.42</v>
      </c>
      <c r="G38" s="7" t="s">
        <v>125</v>
      </c>
      <c r="H38" s="7" t="s">
        <v>126</v>
      </c>
      <c r="I38" s="7"/>
    </row>
    <row r="39" spans="1:9">
      <c r="A39" s="75" t="s">
        <v>40</v>
      </c>
      <c r="B39" s="7">
        <v>1</v>
      </c>
      <c r="C39" s="7">
        <v>5</v>
      </c>
      <c r="D39" s="71">
        <v>44049</v>
      </c>
      <c r="E39" s="7" t="s">
        <v>124</v>
      </c>
      <c r="F39" s="7">
        <v>9.9</v>
      </c>
      <c r="G39" s="7" t="s">
        <v>127</v>
      </c>
      <c r="H39" s="7" t="s">
        <v>126</v>
      </c>
      <c r="I39" s="7"/>
    </row>
    <row r="40" spans="1:9">
      <c r="A40" s="75" t="s">
        <v>40</v>
      </c>
      <c r="B40" s="7">
        <v>1</v>
      </c>
      <c r="C40" s="7">
        <v>5</v>
      </c>
      <c r="D40" s="71">
        <v>44049</v>
      </c>
      <c r="E40" s="7" t="s">
        <v>124</v>
      </c>
      <c r="F40" s="7">
        <v>9.3000000000000007</v>
      </c>
      <c r="G40" s="7" t="s">
        <v>127</v>
      </c>
      <c r="H40" s="7" t="s">
        <v>126</v>
      </c>
      <c r="I40" s="7"/>
    </row>
    <row r="41" spans="1:9">
      <c r="A41" s="75" t="s">
        <v>40</v>
      </c>
      <c r="B41" s="7">
        <v>2</v>
      </c>
      <c r="C41" s="7">
        <v>3</v>
      </c>
      <c r="D41" s="71">
        <v>44047</v>
      </c>
      <c r="E41" s="7" t="s">
        <v>118</v>
      </c>
      <c r="F41" s="7">
        <v>10.89</v>
      </c>
      <c r="G41" s="7" t="s">
        <v>117</v>
      </c>
      <c r="H41" s="7" t="s">
        <v>122</v>
      </c>
      <c r="I41" s="7"/>
    </row>
    <row r="42" spans="1:9">
      <c r="A42" s="75" t="s">
        <v>40</v>
      </c>
      <c r="B42" s="7">
        <v>2</v>
      </c>
      <c r="C42" s="7">
        <v>4</v>
      </c>
      <c r="D42" s="71">
        <v>44048</v>
      </c>
      <c r="E42" s="7" t="s">
        <v>124</v>
      </c>
      <c r="F42" s="7">
        <v>9.98</v>
      </c>
      <c r="G42" s="7" t="s">
        <v>125</v>
      </c>
      <c r="H42" s="7" t="s">
        <v>121</v>
      </c>
      <c r="I42" s="7"/>
    </row>
    <row r="43" spans="1:9">
      <c r="A43" s="75" t="s">
        <v>40</v>
      </c>
      <c r="B43" s="7">
        <v>2</v>
      </c>
      <c r="C43" s="7">
        <v>5</v>
      </c>
      <c r="D43" s="71">
        <v>44049</v>
      </c>
      <c r="E43" s="7" t="s">
        <v>124</v>
      </c>
      <c r="F43" s="7">
        <v>10.79</v>
      </c>
      <c r="G43" s="7" t="s">
        <v>125</v>
      </c>
      <c r="H43" s="7" t="s">
        <v>126</v>
      </c>
      <c r="I43" s="7" t="s">
        <v>122</v>
      </c>
    </row>
    <row r="44" spans="1:9">
      <c r="A44" s="75" t="s">
        <v>40</v>
      </c>
      <c r="B44" s="7">
        <v>4</v>
      </c>
      <c r="C44" s="7">
        <v>2</v>
      </c>
      <c r="D44" s="71">
        <v>44046</v>
      </c>
      <c r="E44" s="7" t="s">
        <v>128</v>
      </c>
      <c r="F44" s="7">
        <v>9.4700000000000006</v>
      </c>
      <c r="G44" s="7" t="s">
        <v>125</v>
      </c>
      <c r="H44" s="7" t="s">
        <v>129</v>
      </c>
      <c r="I44" s="7"/>
    </row>
    <row r="45" spans="1:9">
      <c r="A45" s="75" t="s">
        <v>40</v>
      </c>
      <c r="B45" s="7">
        <v>7</v>
      </c>
      <c r="C45" s="7">
        <v>3</v>
      </c>
      <c r="D45" s="71">
        <v>44047</v>
      </c>
      <c r="E45" s="7" t="s">
        <v>124</v>
      </c>
      <c r="F45" s="7">
        <v>8.49</v>
      </c>
      <c r="G45" s="7" t="s">
        <v>127</v>
      </c>
      <c r="H45" s="7" t="s">
        <v>122</v>
      </c>
      <c r="I45" s="7"/>
    </row>
    <row r="46" spans="1:9">
      <c r="A46" s="75" t="s">
        <v>40</v>
      </c>
      <c r="B46" s="7">
        <v>7</v>
      </c>
      <c r="C46" s="7">
        <v>3</v>
      </c>
      <c r="D46" s="71">
        <v>44047</v>
      </c>
      <c r="E46" s="7" t="s">
        <v>124</v>
      </c>
      <c r="F46" s="7">
        <v>8.1199999999999992</v>
      </c>
      <c r="G46" s="7" t="s">
        <v>127</v>
      </c>
      <c r="H46" s="7" t="s">
        <v>122</v>
      </c>
      <c r="I46" s="7"/>
    </row>
    <row r="47" spans="1:9">
      <c r="A47" s="75" t="s">
        <v>40</v>
      </c>
      <c r="B47" s="7">
        <v>8</v>
      </c>
      <c r="C47" s="7">
        <v>3</v>
      </c>
      <c r="D47" s="71">
        <v>44047</v>
      </c>
      <c r="E47" s="7" t="s">
        <v>118</v>
      </c>
      <c r="F47" s="7">
        <v>8.34</v>
      </c>
      <c r="G47" s="7" t="s">
        <v>117</v>
      </c>
      <c r="H47" s="7" t="s">
        <v>122</v>
      </c>
      <c r="I47" s="7"/>
    </row>
    <row r="48" spans="1:9">
      <c r="A48" s="75" t="s">
        <v>40</v>
      </c>
      <c r="B48" s="7">
        <v>8</v>
      </c>
      <c r="C48" s="7">
        <v>5</v>
      </c>
      <c r="D48" s="71">
        <v>44049</v>
      </c>
      <c r="E48" s="7" t="s">
        <v>124</v>
      </c>
      <c r="F48" s="7">
        <v>9.9499999999999993</v>
      </c>
      <c r="G48" s="7" t="s">
        <v>127</v>
      </c>
      <c r="H48" s="7" t="s">
        <v>126</v>
      </c>
      <c r="I48" s="7"/>
    </row>
    <row r="49" spans="1:9">
      <c r="A49" s="75" t="s">
        <v>40</v>
      </c>
      <c r="B49" s="7">
        <v>8</v>
      </c>
      <c r="C49" s="7">
        <v>5</v>
      </c>
      <c r="D49" s="71">
        <v>44049</v>
      </c>
      <c r="E49" s="7" t="s">
        <v>124</v>
      </c>
      <c r="F49" s="7">
        <v>9.0399999999999991</v>
      </c>
      <c r="G49" s="7" t="s">
        <v>125</v>
      </c>
      <c r="H49" s="7" t="s">
        <v>126</v>
      </c>
      <c r="I49" s="7"/>
    </row>
    <row r="50" spans="1:9">
      <c r="A50" s="75" t="s">
        <v>40</v>
      </c>
      <c r="B50" s="7">
        <v>8</v>
      </c>
      <c r="C50" s="7">
        <v>5</v>
      </c>
      <c r="D50" s="71">
        <v>44049</v>
      </c>
      <c r="E50" s="7" t="s">
        <v>124</v>
      </c>
      <c r="F50" s="7">
        <v>10.44</v>
      </c>
      <c r="G50" s="7" t="s">
        <v>125</v>
      </c>
      <c r="H50" s="7" t="s">
        <v>126</v>
      </c>
      <c r="I50" s="7"/>
    </row>
    <row r="51" spans="1:9">
      <c r="A51" s="75" t="s">
        <v>40</v>
      </c>
      <c r="B51" s="7">
        <v>8</v>
      </c>
      <c r="C51" s="7">
        <v>5</v>
      </c>
      <c r="D51" s="71">
        <v>44049</v>
      </c>
      <c r="E51" s="7" t="s">
        <v>124</v>
      </c>
      <c r="F51" s="7">
        <v>8.86</v>
      </c>
      <c r="G51" s="7" t="s">
        <v>127</v>
      </c>
      <c r="H51" s="7" t="s">
        <v>126</v>
      </c>
      <c r="I51" s="7"/>
    </row>
    <row r="52" spans="1:9">
      <c r="A52" s="75" t="s">
        <v>40</v>
      </c>
      <c r="B52" s="7">
        <v>8</v>
      </c>
      <c r="C52" s="7">
        <v>5</v>
      </c>
      <c r="D52" s="71">
        <v>44049</v>
      </c>
      <c r="E52" s="7" t="s">
        <v>128</v>
      </c>
      <c r="F52" s="7">
        <v>8.48</v>
      </c>
      <c r="G52" s="7" t="s">
        <v>127</v>
      </c>
      <c r="H52" s="7" t="s">
        <v>126</v>
      </c>
      <c r="I52" s="7"/>
    </row>
    <row r="53" spans="1:9">
      <c r="A53" s="75" t="s">
        <v>40</v>
      </c>
      <c r="B53" s="7">
        <v>8</v>
      </c>
      <c r="C53" s="7">
        <v>5</v>
      </c>
      <c r="D53" s="71">
        <v>44049</v>
      </c>
      <c r="E53" s="7" t="s">
        <v>128</v>
      </c>
      <c r="F53" s="7">
        <v>8.99</v>
      </c>
      <c r="G53" s="7" t="s">
        <v>127</v>
      </c>
      <c r="H53" s="7" t="s">
        <v>126</v>
      </c>
      <c r="I53" s="7"/>
    </row>
    <row r="54" spans="1:9">
      <c r="A54" s="75" t="s">
        <v>40</v>
      </c>
      <c r="B54" s="7">
        <v>8</v>
      </c>
      <c r="C54" s="7">
        <v>5</v>
      </c>
      <c r="D54" s="71">
        <v>44049</v>
      </c>
      <c r="E54" s="7" t="s">
        <v>124</v>
      </c>
      <c r="F54" s="7">
        <v>9.2899999999999991</v>
      </c>
      <c r="G54" s="7" t="s">
        <v>125</v>
      </c>
      <c r="H54" s="7" t="s">
        <v>126</v>
      </c>
      <c r="I54" s="7"/>
    </row>
    <row r="55" spans="1:9">
      <c r="A55" s="75" t="s">
        <v>40</v>
      </c>
      <c r="B55" s="7">
        <v>8</v>
      </c>
      <c r="C55" s="7">
        <v>5</v>
      </c>
      <c r="D55" s="71">
        <v>44049</v>
      </c>
      <c r="E55" s="7" t="s">
        <v>124</v>
      </c>
      <c r="F55" s="7">
        <v>10.24</v>
      </c>
      <c r="G55" s="7" t="s">
        <v>125</v>
      </c>
      <c r="H55" s="7" t="s">
        <v>126</v>
      </c>
      <c r="I55" s="7"/>
    </row>
    <row r="56" spans="1:9">
      <c r="A56" s="75" t="s">
        <v>40</v>
      </c>
      <c r="B56" s="7">
        <v>8</v>
      </c>
      <c r="C56" s="7">
        <v>5</v>
      </c>
      <c r="D56" s="71">
        <v>44049</v>
      </c>
      <c r="E56" s="7" t="s">
        <v>124</v>
      </c>
      <c r="F56" s="7">
        <v>7.89</v>
      </c>
      <c r="G56" s="7" t="s">
        <v>127</v>
      </c>
      <c r="H56" s="7" t="s">
        <v>126</v>
      </c>
      <c r="I56" s="7"/>
    </row>
    <row r="57" spans="1:9">
      <c r="A57" s="75" t="s">
        <v>40</v>
      </c>
      <c r="B57" s="7">
        <v>9</v>
      </c>
      <c r="C57" s="7">
        <v>3</v>
      </c>
      <c r="D57" s="71">
        <v>44047</v>
      </c>
      <c r="E57" s="7" t="s">
        <v>124</v>
      </c>
      <c r="F57" s="7">
        <v>10.36</v>
      </c>
      <c r="G57" s="7" t="s">
        <v>127</v>
      </c>
      <c r="H57" s="7" t="s">
        <v>122</v>
      </c>
      <c r="I57" s="7"/>
    </row>
    <row r="58" spans="1:9">
      <c r="A58" s="75" t="s">
        <v>40</v>
      </c>
      <c r="B58" s="7">
        <v>9</v>
      </c>
      <c r="C58" s="7">
        <v>3</v>
      </c>
      <c r="D58" s="71">
        <v>44047</v>
      </c>
      <c r="E58" s="7" t="s">
        <v>128</v>
      </c>
      <c r="F58" s="7">
        <v>11.33</v>
      </c>
      <c r="G58" s="7" t="s">
        <v>125</v>
      </c>
      <c r="H58" s="7" t="s">
        <v>122</v>
      </c>
      <c r="I58" s="7"/>
    </row>
    <row r="59" spans="1:9">
      <c r="A59" s="75" t="s">
        <v>40</v>
      </c>
      <c r="B59" s="7">
        <v>9</v>
      </c>
      <c r="C59" s="7">
        <v>3</v>
      </c>
      <c r="D59" s="71">
        <v>44047</v>
      </c>
      <c r="E59" s="7" t="s">
        <v>124</v>
      </c>
      <c r="F59" s="7">
        <v>9.98</v>
      </c>
      <c r="G59" s="7" t="s">
        <v>125</v>
      </c>
      <c r="H59" s="7" t="s">
        <v>122</v>
      </c>
      <c r="I59" s="7"/>
    </row>
    <row r="60" spans="1:9">
      <c r="A60" s="75" t="s">
        <v>40</v>
      </c>
      <c r="B60" s="7">
        <v>9</v>
      </c>
      <c r="C60" s="7">
        <v>4</v>
      </c>
      <c r="D60" s="71">
        <v>44048</v>
      </c>
      <c r="E60" s="7" t="s">
        <v>124</v>
      </c>
      <c r="F60" s="7">
        <v>11.29</v>
      </c>
      <c r="G60" s="7" t="s">
        <v>127</v>
      </c>
      <c r="H60" s="7" t="s">
        <v>121</v>
      </c>
      <c r="I60" s="7"/>
    </row>
    <row r="61" spans="1:9">
      <c r="A61" s="75" t="s">
        <v>40</v>
      </c>
      <c r="B61" s="7">
        <v>9</v>
      </c>
      <c r="C61" s="7">
        <v>4</v>
      </c>
      <c r="D61" s="71">
        <v>44048</v>
      </c>
      <c r="E61" s="7" t="s">
        <v>128</v>
      </c>
      <c r="F61" s="7">
        <v>8.84</v>
      </c>
      <c r="G61" s="7" t="s">
        <v>127</v>
      </c>
      <c r="H61" s="7" t="s">
        <v>121</v>
      </c>
      <c r="I61" s="7"/>
    </row>
    <row r="62" spans="1:9">
      <c r="A62" s="75" t="s">
        <v>40</v>
      </c>
      <c r="B62" s="7">
        <v>9</v>
      </c>
      <c r="C62" s="7">
        <v>5</v>
      </c>
      <c r="D62" s="71">
        <v>44049</v>
      </c>
      <c r="E62" s="7" t="s">
        <v>128</v>
      </c>
      <c r="F62" s="7">
        <v>9.98</v>
      </c>
      <c r="G62" s="7" t="s">
        <v>127</v>
      </c>
      <c r="H62" s="7" t="s">
        <v>126</v>
      </c>
      <c r="I62" s="7" t="s">
        <v>121</v>
      </c>
    </row>
    <row r="63" spans="1:9">
      <c r="A63" s="75" t="s">
        <v>40</v>
      </c>
      <c r="B63" s="7">
        <v>9</v>
      </c>
      <c r="C63" s="7">
        <v>5</v>
      </c>
      <c r="D63" s="71">
        <v>44049</v>
      </c>
      <c r="E63" s="7" t="s">
        <v>124</v>
      </c>
      <c r="F63" s="7">
        <v>9.98</v>
      </c>
      <c r="G63" s="7" t="s">
        <v>125</v>
      </c>
      <c r="H63" s="7" t="s">
        <v>126</v>
      </c>
      <c r="I63" s="7"/>
    </row>
    <row r="64" spans="1:9">
      <c r="A64" s="75" t="s">
        <v>40</v>
      </c>
      <c r="B64" s="7">
        <v>9</v>
      </c>
      <c r="C64" s="7">
        <v>5</v>
      </c>
      <c r="D64" s="71">
        <v>44049</v>
      </c>
      <c r="E64" s="7" t="s">
        <v>124</v>
      </c>
      <c r="F64" s="7">
        <v>9.43</v>
      </c>
      <c r="G64" s="7" t="s">
        <v>127</v>
      </c>
      <c r="H64" s="7" t="s">
        <v>126</v>
      </c>
      <c r="I64" s="7"/>
    </row>
    <row r="65" spans="1:9">
      <c r="A65" s="75" t="s">
        <v>40</v>
      </c>
      <c r="B65" s="7">
        <v>9</v>
      </c>
      <c r="C65" s="7">
        <v>5</v>
      </c>
      <c r="D65" s="71">
        <v>44049</v>
      </c>
      <c r="E65" s="7" t="s">
        <v>124</v>
      </c>
      <c r="F65" s="7">
        <v>9.3800000000000008</v>
      </c>
      <c r="G65" s="7" t="s">
        <v>127</v>
      </c>
      <c r="H65" s="7" t="s">
        <v>126</v>
      </c>
      <c r="I65" s="7"/>
    </row>
    <row r="66" spans="1:9">
      <c r="A66" s="75" t="s">
        <v>40</v>
      </c>
      <c r="B66" s="7">
        <v>9</v>
      </c>
      <c r="C66" s="7">
        <v>5</v>
      </c>
      <c r="D66" s="71">
        <v>44049</v>
      </c>
      <c r="E66" s="7" t="s">
        <v>128</v>
      </c>
      <c r="F66" s="7">
        <v>9.64</v>
      </c>
      <c r="G66" s="7" t="s">
        <v>125</v>
      </c>
      <c r="H66" s="7" t="s">
        <v>126</v>
      </c>
      <c r="I66" s="7"/>
    </row>
    <row r="67" spans="1:9">
      <c r="A67" s="75" t="s">
        <v>40</v>
      </c>
      <c r="B67" s="7">
        <v>9</v>
      </c>
      <c r="C67" s="7">
        <v>5</v>
      </c>
      <c r="D67" s="71">
        <v>44049</v>
      </c>
      <c r="E67" s="7" t="s">
        <v>128</v>
      </c>
      <c r="F67" s="7">
        <v>11.16</v>
      </c>
      <c r="G67" s="7" t="s">
        <v>127</v>
      </c>
      <c r="H67" s="7" t="s">
        <v>126</v>
      </c>
      <c r="I67" s="7"/>
    </row>
    <row r="68" spans="1:9">
      <c r="A68" s="75" t="s">
        <v>40</v>
      </c>
      <c r="B68" s="7">
        <v>9</v>
      </c>
      <c r="C68" s="7">
        <v>5</v>
      </c>
      <c r="D68" s="71">
        <v>44049</v>
      </c>
      <c r="E68" s="7" t="s">
        <v>124</v>
      </c>
      <c r="F68" s="7">
        <v>8.35</v>
      </c>
      <c r="G68" s="7" t="s">
        <v>127</v>
      </c>
      <c r="H68" s="7" t="s">
        <v>126</v>
      </c>
      <c r="I68" s="7"/>
    </row>
    <row r="69" spans="1:9">
      <c r="A69" s="75" t="s">
        <v>40</v>
      </c>
      <c r="B69" s="7">
        <v>9</v>
      </c>
      <c r="C69" s="7">
        <v>5</v>
      </c>
      <c r="D69" s="71">
        <v>44049</v>
      </c>
      <c r="E69" s="7" t="s">
        <v>124</v>
      </c>
      <c r="F69" s="7">
        <v>10.85</v>
      </c>
      <c r="G69" s="7" t="s">
        <v>127</v>
      </c>
      <c r="H69" s="7" t="s">
        <v>126</v>
      </c>
      <c r="I69" s="7"/>
    </row>
    <row r="70" spans="1:9">
      <c r="A70" s="75" t="s">
        <v>40</v>
      </c>
      <c r="B70" s="7">
        <v>10</v>
      </c>
      <c r="C70" s="7">
        <v>3</v>
      </c>
      <c r="D70" s="71">
        <v>44047</v>
      </c>
      <c r="E70" s="7" t="s">
        <v>128</v>
      </c>
      <c r="F70" s="7">
        <v>10.48</v>
      </c>
      <c r="G70" s="7" t="s">
        <v>125</v>
      </c>
      <c r="H70" s="7" t="s">
        <v>122</v>
      </c>
      <c r="I70" s="7"/>
    </row>
    <row r="71" spans="1:9">
      <c r="A71" s="75" t="s">
        <v>40</v>
      </c>
      <c r="B71" s="7">
        <v>10</v>
      </c>
      <c r="C71" s="7">
        <v>4</v>
      </c>
      <c r="D71" s="71">
        <v>44048</v>
      </c>
      <c r="E71" s="7" t="s">
        <v>124</v>
      </c>
      <c r="F71" s="7">
        <v>9.43</v>
      </c>
      <c r="G71" s="7" t="s">
        <v>127</v>
      </c>
      <c r="H71" s="7" t="s">
        <v>121</v>
      </c>
      <c r="I71" s="7"/>
    </row>
    <row r="72" spans="1:9">
      <c r="A72" s="75" t="s">
        <v>40</v>
      </c>
      <c r="B72" s="7">
        <v>10</v>
      </c>
      <c r="C72" s="7">
        <v>4</v>
      </c>
      <c r="D72" s="71">
        <v>44048</v>
      </c>
      <c r="E72" s="7" t="s">
        <v>124</v>
      </c>
      <c r="F72" s="7">
        <v>10.58</v>
      </c>
      <c r="G72" s="7" t="s">
        <v>127</v>
      </c>
      <c r="H72" s="7" t="s">
        <v>121</v>
      </c>
      <c r="I72" s="7"/>
    </row>
    <row r="73" spans="1:9">
      <c r="A73" s="75" t="s">
        <v>40</v>
      </c>
      <c r="B73" s="7">
        <v>10</v>
      </c>
      <c r="C73" s="7">
        <v>4</v>
      </c>
      <c r="D73" s="71">
        <v>44048</v>
      </c>
      <c r="E73" s="7" t="s">
        <v>128</v>
      </c>
      <c r="F73" s="7">
        <v>10.54</v>
      </c>
      <c r="G73" s="7" t="s">
        <v>127</v>
      </c>
      <c r="H73" s="7" t="s">
        <v>121</v>
      </c>
      <c r="I73" s="7"/>
    </row>
    <row r="74" spans="1:9">
      <c r="A74" s="75" t="s">
        <v>40</v>
      </c>
      <c r="B74" s="7">
        <v>10</v>
      </c>
      <c r="C74" s="7">
        <v>4</v>
      </c>
      <c r="D74" s="71">
        <v>44048</v>
      </c>
      <c r="E74" s="7" t="s">
        <v>124</v>
      </c>
      <c r="F74" s="7">
        <v>10.35</v>
      </c>
      <c r="G74" s="7" t="s">
        <v>127</v>
      </c>
      <c r="H74" s="7" t="s">
        <v>121</v>
      </c>
      <c r="I74" s="7"/>
    </row>
    <row r="75" spans="1:9">
      <c r="A75" s="75" t="s">
        <v>40</v>
      </c>
      <c r="B75" s="7">
        <v>10</v>
      </c>
      <c r="C75" s="7">
        <v>5</v>
      </c>
      <c r="D75" s="71">
        <v>44049</v>
      </c>
      <c r="E75" s="7" t="s">
        <v>124</v>
      </c>
      <c r="F75" s="7">
        <v>9.85</v>
      </c>
      <c r="G75" s="7" t="s">
        <v>125</v>
      </c>
      <c r="H75" s="7" t="s">
        <v>126</v>
      </c>
      <c r="I75" s="7"/>
    </row>
    <row r="76" spans="1:9">
      <c r="A76" s="75" t="s">
        <v>40</v>
      </c>
      <c r="B76" s="7">
        <v>10</v>
      </c>
      <c r="C76" s="7">
        <v>5</v>
      </c>
      <c r="D76" s="71">
        <v>44049</v>
      </c>
      <c r="E76" s="7" t="s">
        <v>128</v>
      </c>
      <c r="F76" s="7">
        <v>9.83</v>
      </c>
      <c r="G76" s="7" t="s">
        <v>127</v>
      </c>
      <c r="H76" s="7" t="s">
        <v>126</v>
      </c>
      <c r="I76" s="7"/>
    </row>
    <row r="77" spans="1:9">
      <c r="A77" s="75" t="s">
        <v>40</v>
      </c>
      <c r="B77" s="7">
        <v>10</v>
      </c>
      <c r="C77" s="7">
        <v>5</v>
      </c>
      <c r="D77" s="71">
        <v>44049</v>
      </c>
      <c r="E77" s="7" t="s">
        <v>124</v>
      </c>
      <c r="F77" s="7">
        <v>9.94</v>
      </c>
      <c r="G77" s="7" t="s">
        <v>127</v>
      </c>
      <c r="H77" s="7" t="s">
        <v>126</v>
      </c>
      <c r="I77" s="7"/>
    </row>
    <row r="78" spans="1:9">
      <c r="A78" s="75" t="s">
        <v>40</v>
      </c>
      <c r="B78" s="7">
        <v>10</v>
      </c>
      <c r="C78" s="7">
        <v>5</v>
      </c>
      <c r="D78" s="71">
        <v>44049</v>
      </c>
      <c r="E78" s="7" t="s">
        <v>124</v>
      </c>
      <c r="F78" s="7">
        <v>8.52</v>
      </c>
      <c r="G78" s="7" t="s">
        <v>127</v>
      </c>
      <c r="H78" s="7" t="s">
        <v>126</v>
      </c>
      <c r="I78" s="7"/>
    </row>
    <row r="79" spans="1:9">
      <c r="A79" s="75" t="s">
        <v>40</v>
      </c>
      <c r="B79" s="7">
        <v>10</v>
      </c>
      <c r="C79" s="7">
        <v>5</v>
      </c>
      <c r="D79" s="71">
        <v>44049</v>
      </c>
      <c r="E79" s="7" t="s">
        <v>124</v>
      </c>
      <c r="F79" s="7">
        <v>10.32</v>
      </c>
      <c r="G79" s="7" t="s">
        <v>125</v>
      </c>
      <c r="H79" s="7" t="s">
        <v>126</v>
      </c>
      <c r="I79" s="7"/>
    </row>
    <row r="80" spans="1:9">
      <c r="A80" s="75" t="s">
        <v>40</v>
      </c>
      <c r="B80" s="7">
        <v>10</v>
      </c>
      <c r="C80" s="7">
        <v>5</v>
      </c>
      <c r="D80" s="71">
        <v>44049</v>
      </c>
      <c r="E80" s="7" t="s">
        <v>124</v>
      </c>
      <c r="F80" s="7">
        <v>10.1</v>
      </c>
      <c r="G80" s="7" t="s">
        <v>127</v>
      </c>
      <c r="H80" s="7" t="s">
        <v>126</v>
      </c>
      <c r="I80" s="7" t="s">
        <v>121</v>
      </c>
    </row>
    <row r="81" spans="1:9">
      <c r="A81" s="75" t="s">
        <v>40</v>
      </c>
      <c r="B81" s="7">
        <v>10</v>
      </c>
      <c r="C81" s="7">
        <v>5</v>
      </c>
      <c r="D81" s="71">
        <v>44049</v>
      </c>
      <c r="E81" s="7" t="s">
        <v>128</v>
      </c>
      <c r="F81" s="7">
        <v>9.92</v>
      </c>
      <c r="G81" s="7" t="s">
        <v>125</v>
      </c>
      <c r="H81" s="7" t="s">
        <v>126</v>
      </c>
      <c r="I81" s="7"/>
    </row>
    <row r="82" spans="1:9">
      <c r="A82" s="75" t="s">
        <v>40</v>
      </c>
      <c r="B82" s="7">
        <v>10</v>
      </c>
      <c r="C82" s="7">
        <v>5</v>
      </c>
      <c r="D82" s="71">
        <v>44049</v>
      </c>
      <c r="E82" s="7" t="s">
        <v>124</v>
      </c>
      <c r="F82" s="7">
        <v>8.66</v>
      </c>
      <c r="G82" s="7" t="s">
        <v>127</v>
      </c>
      <c r="H82" s="7" t="s">
        <v>126</v>
      </c>
      <c r="I82" s="7"/>
    </row>
    <row r="83" spans="1:9">
      <c r="A83" s="75" t="s">
        <v>40</v>
      </c>
      <c r="B83" s="7">
        <v>10</v>
      </c>
      <c r="C83" s="7">
        <v>5</v>
      </c>
      <c r="D83" s="71">
        <v>44049</v>
      </c>
      <c r="E83" s="7" t="s">
        <v>128</v>
      </c>
      <c r="F83" s="7">
        <v>10.29</v>
      </c>
      <c r="G83" s="7" t="s">
        <v>127</v>
      </c>
      <c r="H83" s="7" t="s">
        <v>126</v>
      </c>
      <c r="I83" s="7"/>
    </row>
    <row r="84" spans="1:9">
      <c r="A84" s="75" t="s">
        <v>40</v>
      </c>
      <c r="B84" s="7">
        <v>11</v>
      </c>
      <c r="C84" s="7">
        <v>3</v>
      </c>
      <c r="D84" s="71">
        <v>44047</v>
      </c>
      <c r="E84" s="7" t="s">
        <v>124</v>
      </c>
      <c r="F84" s="7">
        <v>9.5</v>
      </c>
      <c r="G84" s="7" t="s">
        <v>127</v>
      </c>
      <c r="H84" s="7" t="s">
        <v>122</v>
      </c>
      <c r="I84" s="7"/>
    </row>
    <row r="85" spans="1:9">
      <c r="A85" s="75" t="s">
        <v>40</v>
      </c>
      <c r="B85" s="7">
        <v>11</v>
      </c>
      <c r="C85" s="7">
        <v>3</v>
      </c>
      <c r="D85" s="71">
        <v>44047</v>
      </c>
      <c r="E85" s="7" t="s">
        <v>124</v>
      </c>
      <c r="F85" s="7">
        <v>9.57</v>
      </c>
      <c r="G85" s="7" t="s">
        <v>125</v>
      </c>
      <c r="H85" s="7" t="s">
        <v>122</v>
      </c>
      <c r="I85" s="7"/>
    </row>
    <row r="86" spans="1:9">
      <c r="A86" s="75" t="s">
        <v>40</v>
      </c>
      <c r="B86" s="7">
        <v>11</v>
      </c>
      <c r="C86" s="7">
        <v>3</v>
      </c>
      <c r="D86" s="71">
        <v>44047</v>
      </c>
      <c r="E86" s="7" t="s">
        <v>124</v>
      </c>
      <c r="F86" s="7">
        <v>9.3699999999999992</v>
      </c>
      <c r="G86" s="7" t="s">
        <v>125</v>
      </c>
      <c r="H86" s="7" t="s">
        <v>122</v>
      </c>
      <c r="I86" s="7"/>
    </row>
    <row r="87" spans="1:9">
      <c r="A87" s="75" t="s">
        <v>40</v>
      </c>
      <c r="B87" s="7">
        <v>11</v>
      </c>
      <c r="C87" s="7">
        <v>4</v>
      </c>
      <c r="D87" s="71">
        <v>44048</v>
      </c>
      <c r="E87" s="7" t="s">
        <v>124</v>
      </c>
      <c r="F87" s="7">
        <v>8.3800000000000008</v>
      </c>
      <c r="G87" s="7" t="s">
        <v>127</v>
      </c>
      <c r="H87" s="7" t="s">
        <v>121</v>
      </c>
      <c r="I87" s="7"/>
    </row>
    <row r="88" spans="1:9">
      <c r="A88" s="75" t="s">
        <v>40</v>
      </c>
      <c r="B88" s="7">
        <v>11</v>
      </c>
      <c r="C88" s="7">
        <v>4</v>
      </c>
      <c r="D88" s="71">
        <v>44048</v>
      </c>
      <c r="E88" s="7" t="s">
        <v>128</v>
      </c>
      <c r="F88" s="7">
        <v>9.74</v>
      </c>
      <c r="G88" s="7" t="s">
        <v>127</v>
      </c>
      <c r="H88" s="7" t="s">
        <v>121</v>
      </c>
      <c r="I88" s="7"/>
    </row>
    <row r="89" spans="1:9">
      <c r="A89" s="75" t="s">
        <v>40</v>
      </c>
      <c r="B89" s="7">
        <v>11</v>
      </c>
      <c r="C89" s="7">
        <v>4</v>
      </c>
      <c r="D89" s="71">
        <v>44048</v>
      </c>
      <c r="E89" s="7" t="s">
        <v>128</v>
      </c>
      <c r="F89" s="7">
        <v>10.27</v>
      </c>
      <c r="G89" s="7" t="s">
        <v>127</v>
      </c>
      <c r="H89" s="7" t="s">
        <v>121</v>
      </c>
      <c r="I89" s="7"/>
    </row>
    <row r="90" spans="1:9">
      <c r="A90" s="75" t="s">
        <v>40</v>
      </c>
      <c r="B90" s="7">
        <v>11</v>
      </c>
      <c r="C90" s="7">
        <v>4</v>
      </c>
      <c r="D90" s="71">
        <v>44048</v>
      </c>
      <c r="E90" s="7" t="s">
        <v>124</v>
      </c>
      <c r="F90" s="7">
        <v>11.41</v>
      </c>
      <c r="G90" s="7" t="s">
        <v>127</v>
      </c>
      <c r="H90" s="7" t="s">
        <v>121</v>
      </c>
      <c r="I90" s="7"/>
    </row>
    <row r="91" spans="1:9">
      <c r="A91" s="75" t="s">
        <v>40</v>
      </c>
      <c r="B91" s="7">
        <v>12</v>
      </c>
      <c r="C91" s="7">
        <v>3</v>
      </c>
      <c r="D91" s="71">
        <v>44047</v>
      </c>
      <c r="E91" s="7" t="s">
        <v>118</v>
      </c>
      <c r="F91" s="7">
        <v>8.51</v>
      </c>
      <c r="G91" s="7" t="s">
        <v>119</v>
      </c>
      <c r="H91" s="7" t="s">
        <v>122</v>
      </c>
      <c r="I91" s="7"/>
    </row>
    <row r="92" spans="1:9">
      <c r="A92" s="75" t="s">
        <v>40</v>
      </c>
      <c r="B92" s="7">
        <v>12</v>
      </c>
      <c r="C92" s="7">
        <v>4</v>
      </c>
      <c r="D92" s="71">
        <v>44048</v>
      </c>
      <c r="E92" s="7" t="s">
        <v>124</v>
      </c>
      <c r="F92" s="7">
        <v>9.93</v>
      </c>
      <c r="G92" s="7" t="s">
        <v>127</v>
      </c>
      <c r="H92" s="7" t="s">
        <v>121</v>
      </c>
      <c r="I92" s="7"/>
    </row>
    <row r="93" spans="1:9">
      <c r="A93" s="75" t="s">
        <v>40</v>
      </c>
      <c r="B93" s="7">
        <v>12</v>
      </c>
      <c r="C93" s="7">
        <v>4</v>
      </c>
      <c r="D93" s="71">
        <v>44048</v>
      </c>
      <c r="E93" s="7" t="s">
        <v>128</v>
      </c>
      <c r="F93" s="7">
        <v>10.33</v>
      </c>
      <c r="G93" s="7" t="s">
        <v>125</v>
      </c>
      <c r="H93" s="7" t="s">
        <v>121</v>
      </c>
      <c r="I93" s="7"/>
    </row>
    <row r="94" spans="1:9">
      <c r="A94" s="75" t="s">
        <v>40</v>
      </c>
      <c r="B94" s="7">
        <v>12</v>
      </c>
      <c r="C94" s="7">
        <v>4</v>
      </c>
      <c r="D94" s="71">
        <v>44048</v>
      </c>
      <c r="E94" s="7" t="s">
        <v>124</v>
      </c>
      <c r="F94" s="7">
        <v>8.2799999999999994</v>
      </c>
      <c r="G94" s="7" t="s">
        <v>125</v>
      </c>
      <c r="H94" s="7" t="s">
        <v>121</v>
      </c>
      <c r="I94" s="7"/>
    </row>
    <row r="95" spans="1:9">
      <c r="A95" s="75" t="s">
        <v>40</v>
      </c>
      <c r="B95" s="7">
        <v>12</v>
      </c>
      <c r="C95" s="7">
        <v>4</v>
      </c>
      <c r="D95" s="71">
        <v>44048</v>
      </c>
      <c r="E95" s="7" t="s">
        <v>124</v>
      </c>
      <c r="F95" s="7">
        <v>10.88</v>
      </c>
      <c r="G95" s="7" t="s">
        <v>127</v>
      </c>
      <c r="H95" s="7" t="s">
        <v>121</v>
      </c>
      <c r="I95" s="7"/>
    </row>
    <row r="96" spans="1:9">
      <c r="A96" s="75" t="s">
        <v>40</v>
      </c>
      <c r="B96" s="7">
        <v>12</v>
      </c>
      <c r="C96" s="7">
        <v>4</v>
      </c>
      <c r="D96" s="71">
        <v>44048</v>
      </c>
      <c r="E96" s="7" t="s">
        <v>124</v>
      </c>
      <c r="F96" s="7">
        <v>9.59</v>
      </c>
      <c r="G96" s="7" t="s">
        <v>127</v>
      </c>
      <c r="H96" s="7" t="s">
        <v>121</v>
      </c>
      <c r="I96" s="7"/>
    </row>
    <row r="97" spans="1:9">
      <c r="A97" s="75" t="s">
        <v>40</v>
      </c>
      <c r="B97" s="7">
        <v>12</v>
      </c>
      <c r="C97" s="7">
        <v>5</v>
      </c>
      <c r="D97" s="71">
        <v>44049</v>
      </c>
      <c r="E97" s="7" t="s">
        <v>124</v>
      </c>
      <c r="F97" s="7">
        <v>10.79</v>
      </c>
      <c r="G97" s="7" t="s">
        <v>125</v>
      </c>
      <c r="H97" s="7" t="s">
        <v>126</v>
      </c>
      <c r="I97" s="7"/>
    </row>
    <row r="98" spans="1:9">
      <c r="A98" s="75" t="s">
        <v>40</v>
      </c>
      <c r="B98" s="7">
        <v>12</v>
      </c>
      <c r="C98" s="7">
        <v>5</v>
      </c>
      <c r="D98" s="71">
        <v>44049</v>
      </c>
      <c r="E98" s="7" t="s">
        <v>124</v>
      </c>
      <c r="F98" s="7">
        <v>8.68</v>
      </c>
      <c r="G98" s="7" t="s">
        <v>125</v>
      </c>
      <c r="H98" s="7" t="s">
        <v>126</v>
      </c>
      <c r="I98" s="7"/>
    </row>
    <row r="99" spans="1:9">
      <c r="A99" s="75" t="s">
        <v>40</v>
      </c>
      <c r="B99" s="7">
        <v>12</v>
      </c>
      <c r="C99" s="7">
        <v>5</v>
      </c>
      <c r="D99" s="71">
        <v>44049</v>
      </c>
      <c r="E99" s="7" t="s">
        <v>128</v>
      </c>
      <c r="F99" s="7">
        <v>10.6</v>
      </c>
      <c r="G99" s="7" t="s">
        <v>127</v>
      </c>
      <c r="H99" s="7" t="s">
        <v>126</v>
      </c>
      <c r="I99" s="7"/>
    </row>
    <row r="100" spans="1:9">
      <c r="A100" s="75" t="s">
        <v>40</v>
      </c>
      <c r="B100" s="7">
        <v>12</v>
      </c>
      <c r="C100" s="7">
        <v>5</v>
      </c>
      <c r="D100" s="71">
        <v>44049</v>
      </c>
      <c r="E100" s="7" t="s">
        <v>124</v>
      </c>
      <c r="F100" s="7">
        <v>9.9600000000000009</v>
      </c>
      <c r="G100" s="7" t="s">
        <v>127</v>
      </c>
      <c r="H100" s="7" t="s">
        <v>126</v>
      </c>
      <c r="I100" s="7"/>
    </row>
    <row r="101" spans="1:9">
      <c r="A101" s="75" t="s">
        <v>40</v>
      </c>
      <c r="B101" s="7">
        <v>12</v>
      </c>
      <c r="C101" s="7">
        <v>5</v>
      </c>
      <c r="D101" s="71">
        <v>44049</v>
      </c>
      <c r="E101" s="7" t="s">
        <v>124</v>
      </c>
      <c r="F101" s="7">
        <v>9.51</v>
      </c>
      <c r="G101" s="7" t="s">
        <v>125</v>
      </c>
      <c r="H101" s="7" t="s">
        <v>126</v>
      </c>
      <c r="I101" s="7"/>
    </row>
    <row r="102" spans="1:9">
      <c r="A102" s="74" t="s">
        <v>62</v>
      </c>
      <c r="B102" s="7">
        <v>2</v>
      </c>
      <c r="C102" s="7">
        <v>2</v>
      </c>
      <c r="D102" s="71">
        <v>44046</v>
      </c>
      <c r="E102" s="7" t="s">
        <v>118</v>
      </c>
      <c r="F102" s="7">
        <v>10.46</v>
      </c>
      <c r="G102" s="7" t="s">
        <v>119</v>
      </c>
      <c r="H102" s="7" t="s">
        <v>129</v>
      </c>
      <c r="I102" s="7"/>
    </row>
    <row r="103" spans="1:9">
      <c r="A103" s="74" t="s">
        <v>62</v>
      </c>
      <c r="B103" s="7">
        <v>6</v>
      </c>
      <c r="C103" s="7">
        <v>2</v>
      </c>
      <c r="D103" s="71">
        <v>44046</v>
      </c>
      <c r="E103" s="7" t="s">
        <v>116</v>
      </c>
      <c r="F103" s="7">
        <v>9.77</v>
      </c>
      <c r="G103" s="7" t="s">
        <v>119</v>
      </c>
      <c r="H103" s="7" t="s">
        <v>129</v>
      </c>
      <c r="I103" s="7"/>
    </row>
    <row r="104" spans="1:9">
      <c r="A104" s="74" t="s">
        <v>62</v>
      </c>
      <c r="B104" s="7">
        <v>2</v>
      </c>
      <c r="C104" s="7">
        <v>3</v>
      </c>
      <c r="D104" s="71">
        <v>44047</v>
      </c>
      <c r="E104" s="7" t="s">
        <v>118</v>
      </c>
      <c r="F104" s="7">
        <v>10.77</v>
      </c>
      <c r="G104" s="7" t="s">
        <v>119</v>
      </c>
      <c r="H104" s="7" t="s">
        <v>130</v>
      </c>
      <c r="I104" s="7" t="s">
        <v>129</v>
      </c>
    </row>
    <row r="105" spans="1:9">
      <c r="A105" s="74" t="s">
        <v>62</v>
      </c>
      <c r="B105" s="7">
        <v>5</v>
      </c>
      <c r="C105" s="7">
        <v>3</v>
      </c>
      <c r="D105" s="71">
        <v>44048</v>
      </c>
      <c r="E105" s="7" t="s">
        <v>118</v>
      </c>
      <c r="F105" s="7">
        <v>9.6199999999999992</v>
      </c>
      <c r="G105" s="7" t="s">
        <v>119</v>
      </c>
      <c r="H105" s="7" t="s">
        <v>130</v>
      </c>
      <c r="I105" s="7"/>
    </row>
    <row r="106" spans="1:9">
      <c r="A106" s="74" t="s">
        <v>62</v>
      </c>
      <c r="B106" s="7">
        <v>6</v>
      </c>
      <c r="C106" s="7">
        <v>3</v>
      </c>
      <c r="D106" s="71">
        <v>44049</v>
      </c>
      <c r="E106" s="7" t="s">
        <v>116</v>
      </c>
      <c r="F106" s="7">
        <v>10.1</v>
      </c>
      <c r="G106" s="7" t="s">
        <v>119</v>
      </c>
      <c r="H106" s="7" t="s">
        <v>130</v>
      </c>
      <c r="I106" s="7" t="s">
        <v>129</v>
      </c>
    </row>
    <row r="107" spans="1:9">
      <c r="A107" s="74" t="s">
        <v>62</v>
      </c>
      <c r="B107" s="7">
        <v>6</v>
      </c>
      <c r="C107" s="7">
        <v>3</v>
      </c>
      <c r="D107" s="71">
        <v>44050</v>
      </c>
      <c r="E107" s="7" t="s">
        <v>118</v>
      </c>
      <c r="F107" s="7">
        <v>11.49</v>
      </c>
      <c r="G107" s="7" t="s">
        <v>119</v>
      </c>
      <c r="H107" s="7" t="s">
        <v>130</v>
      </c>
      <c r="I107" s="7"/>
    </row>
    <row r="108" spans="1:9">
      <c r="A108" s="74" t="s">
        <v>62</v>
      </c>
      <c r="B108" s="7">
        <v>10</v>
      </c>
      <c r="C108" s="7">
        <v>3</v>
      </c>
      <c r="D108" s="71">
        <v>44051</v>
      </c>
      <c r="E108" s="7" t="s">
        <v>118</v>
      </c>
      <c r="F108" s="7">
        <v>8.1300000000000008</v>
      </c>
      <c r="G108" s="7" t="s">
        <v>119</v>
      </c>
      <c r="H108" s="7" t="s">
        <v>130</v>
      </c>
      <c r="I108" s="7"/>
    </row>
    <row r="109" spans="1:9">
      <c r="A109" s="74" t="s">
        <v>62</v>
      </c>
      <c r="B109" s="7">
        <v>2</v>
      </c>
      <c r="C109" s="7">
        <v>4</v>
      </c>
      <c r="D109" s="71">
        <v>44048</v>
      </c>
      <c r="E109" s="7" t="s">
        <v>118</v>
      </c>
      <c r="F109" s="7">
        <v>11.35</v>
      </c>
      <c r="G109" s="7" t="s">
        <v>119</v>
      </c>
      <c r="H109" s="7" t="s">
        <v>131</v>
      </c>
      <c r="I109" s="7"/>
    </row>
    <row r="110" spans="1:9">
      <c r="A110" s="74" t="s">
        <v>62</v>
      </c>
      <c r="B110" s="7">
        <v>2</v>
      </c>
      <c r="C110" s="7">
        <v>4</v>
      </c>
      <c r="D110" s="71">
        <v>44048</v>
      </c>
      <c r="E110" s="7" t="s">
        <v>118</v>
      </c>
      <c r="F110" s="7">
        <v>9.68</v>
      </c>
      <c r="G110" s="7" t="s">
        <v>119</v>
      </c>
      <c r="H110" s="7" t="s">
        <v>131</v>
      </c>
      <c r="I110" s="7"/>
    </row>
    <row r="111" spans="1:9">
      <c r="A111" s="74" t="s">
        <v>62</v>
      </c>
      <c r="B111" s="7">
        <v>1</v>
      </c>
      <c r="C111" s="7">
        <v>5</v>
      </c>
      <c r="D111" s="71">
        <v>44049</v>
      </c>
      <c r="E111" s="7" t="s">
        <v>118</v>
      </c>
      <c r="F111" s="7">
        <v>10.44</v>
      </c>
      <c r="G111" s="7" t="s">
        <v>119</v>
      </c>
      <c r="H111" s="7"/>
      <c r="I111" s="7"/>
    </row>
    <row r="112" spans="1:9">
      <c r="A112" s="74" t="s">
        <v>62</v>
      </c>
      <c r="B112" s="7">
        <v>1</v>
      </c>
      <c r="C112" s="7">
        <v>5</v>
      </c>
      <c r="D112" s="71">
        <v>44049</v>
      </c>
      <c r="E112" s="7" t="s">
        <v>116</v>
      </c>
      <c r="F112" s="7">
        <v>11.4</v>
      </c>
      <c r="G112" s="7" t="s">
        <v>119</v>
      </c>
      <c r="H112" s="7"/>
      <c r="I112" s="7"/>
    </row>
    <row r="113" spans="1:9">
      <c r="A113" s="74" t="s">
        <v>62</v>
      </c>
      <c r="B113" s="7">
        <v>1</v>
      </c>
      <c r="C113" s="7">
        <v>5</v>
      </c>
      <c r="D113" s="71">
        <v>44049</v>
      </c>
      <c r="E113" s="7" t="s">
        <v>116</v>
      </c>
      <c r="F113" s="7">
        <v>9.11</v>
      </c>
      <c r="G113" s="7" t="s">
        <v>119</v>
      </c>
      <c r="H113" s="7"/>
      <c r="I113" s="7"/>
    </row>
    <row r="114" spans="1:9">
      <c r="A114" s="74" t="s">
        <v>62</v>
      </c>
      <c r="B114" s="7">
        <v>2</v>
      </c>
      <c r="C114" s="7">
        <v>5</v>
      </c>
      <c r="D114" s="71">
        <v>44049</v>
      </c>
      <c r="E114" s="7" t="s">
        <v>116</v>
      </c>
      <c r="F114" s="7">
        <v>11.21</v>
      </c>
      <c r="G114" s="7" t="s">
        <v>119</v>
      </c>
      <c r="H114" s="7"/>
      <c r="I114" s="7"/>
    </row>
    <row r="115" spans="1:9">
      <c r="A115" s="74" t="s">
        <v>62</v>
      </c>
      <c r="B115" s="7">
        <v>2</v>
      </c>
      <c r="C115" s="7">
        <v>5</v>
      </c>
      <c r="D115" s="71">
        <v>44049</v>
      </c>
      <c r="E115" s="7" t="s">
        <v>118</v>
      </c>
      <c r="F115" s="7">
        <v>10.67</v>
      </c>
      <c r="G115" s="7" t="s">
        <v>119</v>
      </c>
      <c r="H115" s="7"/>
      <c r="I115" s="7"/>
    </row>
    <row r="116" spans="1:9">
      <c r="A116" s="74" t="s">
        <v>62</v>
      </c>
      <c r="B116" s="7">
        <v>2</v>
      </c>
      <c r="C116" s="7">
        <v>5</v>
      </c>
      <c r="D116" s="71">
        <v>44049</v>
      </c>
      <c r="E116" s="7" t="s">
        <v>118</v>
      </c>
      <c r="F116" s="7">
        <v>10.15</v>
      </c>
      <c r="G116" s="7" t="s">
        <v>119</v>
      </c>
      <c r="H116" s="7"/>
      <c r="I116" s="7"/>
    </row>
    <row r="117" spans="1:9">
      <c r="A117" s="74" t="s">
        <v>62</v>
      </c>
      <c r="B117" s="7">
        <v>6</v>
      </c>
      <c r="C117" s="7">
        <v>5</v>
      </c>
      <c r="D117" s="71">
        <v>44049</v>
      </c>
      <c r="E117" s="7" t="s">
        <v>118</v>
      </c>
      <c r="F117" s="7">
        <v>11.6</v>
      </c>
      <c r="G117" s="7" t="s">
        <v>119</v>
      </c>
      <c r="H117" s="7"/>
      <c r="I117" s="7"/>
    </row>
    <row r="118" spans="1:9">
      <c r="A118" s="74" t="s">
        <v>62</v>
      </c>
      <c r="B118" s="7">
        <v>9</v>
      </c>
      <c r="C118" s="7">
        <v>5</v>
      </c>
      <c r="D118" s="71">
        <v>44049</v>
      </c>
      <c r="E118" s="7" t="s">
        <v>116</v>
      </c>
      <c r="F118" s="7">
        <v>8.2799999999999994</v>
      </c>
      <c r="G118" s="7" t="s">
        <v>117</v>
      </c>
      <c r="H118" s="7"/>
      <c r="I118" s="7"/>
    </row>
    <row r="119" spans="1:9">
      <c r="A119" s="74" t="s">
        <v>73</v>
      </c>
      <c r="B119" s="7">
        <v>10</v>
      </c>
      <c r="C119" s="7">
        <v>2</v>
      </c>
      <c r="D119" s="71">
        <v>44046</v>
      </c>
      <c r="E119" s="7" t="s">
        <v>116</v>
      </c>
      <c r="F119" s="7">
        <v>10.75</v>
      </c>
      <c r="G119" s="7" t="s">
        <v>117</v>
      </c>
      <c r="H119" s="7" t="s">
        <v>129</v>
      </c>
      <c r="I119" s="7"/>
    </row>
    <row r="120" spans="1:9">
      <c r="A120" s="74" t="s">
        <v>73</v>
      </c>
      <c r="B120" s="7">
        <v>1</v>
      </c>
      <c r="C120" s="7">
        <v>3</v>
      </c>
      <c r="D120" s="71">
        <v>44047</v>
      </c>
      <c r="E120" s="7" t="s">
        <v>116</v>
      </c>
      <c r="F120" s="7">
        <v>9.39</v>
      </c>
      <c r="G120" s="7" t="s">
        <v>119</v>
      </c>
      <c r="H120" s="7" t="s">
        <v>130</v>
      </c>
      <c r="I120" s="7"/>
    </row>
    <row r="121" spans="1:9">
      <c r="A121" s="74" t="s">
        <v>73</v>
      </c>
      <c r="B121" s="7">
        <v>6</v>
      </c>
      <c r="C121" s="7">
        <v>3</v>
      </c>
      <c r="D121" s="71">
        <v>44047</v>
      </c>
      <c r="E121" s="7" t="s">
        <v>116</v>
      </c>
      <c r="F121" s="7">
        <v>9.91</v>
      </c>
      <c r="G121" s="7" t="s">
        <v>117</v>
      </c>
      <c r="H121" s="7" t="s">
        <v>130</v>
      </c>
      <c r="I121" s="7"/>
    </row>
    <row r="122" spans="1:9">
      <c r="A122" s="74" t="s">
        <v>73</v>
      </c>
      <c r="B122" s="7">
        <v>10</v>
      </c>
      <c r="C122" s="7">
        <v>3</v>
      </c>
      <c r="D122" s="71">
        <v>44047</v>
      </c>
      <c r="E122" s="7" t="s">
        <v>118</v>
      </c>
      <c r="F122" s="7">
        <v>10.87</v>
      </c>
      <c r="G122" s="7" t="s">
        <v>117</v>
      </c>
      <c r="H122" s="7" t="s">
        <v>130</v>
      </c>
      <c r="I122" s="7"/>
    </row>
    <row r="123" spans="1:9">
      <c r="A123" s="74" t="s">
        <v>73</v>
      </c>
      <c r="B123" s="7">
        <v>10</v>
      </c>
      <c r="C123" s="7">
        <v>3</v>
      </c>
      <c r="D123" s="71">
        <v>44047</v>
      </c>
      <c r="E123" s="7" t="s">
        <v>116</v>
      </c>
      <c r="F123" s="7">
        <v>11.37</v>
      </c>
      <c r="G123" s="7" t="s">
        <v>117</v>
      </c>
      <c r="H123" s="7" t="s">
        <v>130</v>
      </c>
      <c r="I123" s="7" t="s">
        <v>129</v>
      </c>
    </row>
    <row r="124" spans="1:9">
      <c r="A124" s="74" t="s">
        <v>73</v>
      </c>
      <c r="B124" s="7">
        <v>10</v>
      </c>
      <c r="C124" s="7">
        <v>3</v>
      </c>
      <c r="D124" s="71">
        <v>44047</v>
      </c>
      <c r="E124" s="7" t="s">
        <v>116</v>
      </c>
      <c r="F124" s="7">
        <v>9.99</v>
      </c>
      <c r="G124" s="7" t="s">
        <v>117</v>
      </c>
      <c r="H124" s="7" t="s">
        <v>130</v>
      </c>
      <c r="I124" s="7"/>
    </row>
    <row r="125" spans="1:9">
      <c r="A125" s="74" t="s">
        <v>73</v>
      </c>
      <c r="B125" s="7">
        <v>10</v>
      </c>
      <c r="C125" s="7">
        <v>3</v>
      </c>
      <c r="D125" s="71">
        <v>44047</v>
      </c>
      <c r="E125" s="7" t="s">
        <v>116</v>
      </c>
      <c r="F125" s="7">
        <v>11.36</v>
      </c>
      <c r="G125" s="7" t="s">
        <v>119</v>
      </c>
      <c r="H125" s="7" t="s">
        <v>130</v>
      </c>
      <c r="I125" s="7"/>
    </row>
    <row r="126" spans="1:9">
      <c r="A126" s="74" t="s">
        <v>73</v>
      </c>
      <c r="B126" s="7">
        <v>10</v>
      </c>
      <c r="C126" s="7">
        <v>3</v>
      </c>
      <c r="D126" s="71">
        <v>44047</v>
      </c>
      <c r="E126" s="7" t="s">
        <v>118</v>
      </c>
      <c r="F126" s="7">
        <v>10.55</v>
      </c>
      <c r="G126" s="7" t="s">
        <v>119</v>
      </c>
      <c r="H126" s="7" t="s">
        <v>130</v>
      </c>
      <c r="I126" s="7"/>
    </row>
    <row r="127" spans="1:9">
      <c r="A127" s="74" t="s">
        <v>73</v>
      </c>
      <c r="B127" s="7">
        <v>10</v>
      </c>
      <c r="C127" s="7">
        <v>3</v>
      </c>
      <c r="D127" s="71">
        <v>44047</v>
      </c>
      <c r="E127" s="7" t="s">
        <v>118</v>
      </c>
      <c r="F127" s="7">
        <v>10.54</v>
      </c>
      <c r="G127" s="7" t="s">
        <v>119</v>
      </c>
      <c r="H127" s="7" t="s">
        <v>130</v>
      </c>
      <c r="I127" s="7"/>
    </row>
    <row r="128" spans="1:9">
      <c r="A128" s="74" t="s">
        <v>73</v>
      </c>
      <c r="B128" s="7">
        <v>10</v>
      </c>
      <c r="C128" s="7">
        <v>3</v>
      </c>
      <c r="D128" s="71">
        <v>44047</v>
      </c>
      <c r="E128" s="7" t="s">
        <v>118</v>
      </c>
      <c r="F128" s="7">
        <v>10.25</v>
      </c>
      <c r="G128" s="7" t="s">
        <v>119</v>
      </c>
      <c r="H128" s="7" t="s">
        <v>130</v>
      </c>
      <c r="I128" s="7"/>
    </row>
    <row r="129" spans="1:9">
      <c r="A129" s="74" t="s">
        <v>73</v>
      </c>
      <c r="B129" s="7">
        <v>9</v>
      </c>
      <c r="C129" s="7">
        <v>4</v>
      </c>
      <c r="D129" s="71">
        <v>44048</v>
      </c>
      <c r="E129" s="7" t="s">
        <v>118</v>
      </c>
      <c r="F129" s="7">
        <v>10.97</v>
      </c>
      <c r="G129" s="7" t="s">
        <v>119</v>
      </c>
      <c r="H129" s="7" t="s">
        <v>131</v>
      </c>
      <c r="I129" s="7"/>
    </row>
    <row r="130" spans="1:9">
      <c r="A130" s="74" t="s">
        <v>73</v>
      </c>
      <c r="B130" s="7">
        <v>10</v>
      </c>
      <c r="C130" s="7">
        <v>4</v>
      </c>
      <c r="D130" s="71">
        <v>44048</v>
      </c>
      <c r="E130" s="7" t="s">
        <v>118</v>
      </c>
      <c r="F130" s="7">
        <v>9.15</v>
      </c>
      <c r="G130" s="7" t="s">
        <v>119</v>
      </c>
      <c r="H130" s="7" t="s">
        <v>131</v>
      </c>
      <c r="I130" s="7"/>
    </row>
    <row r="131" spans="1:9">
      <c r="A131" s="74" t="s">
        <v>73</v>
      </c>
      <c r="B131" s="7">
        <v>10</v>
      </c>
      <c r="C131" s="7">
        <v>4</v>
      </c>
      <c r="D131" s="71">
        <v>44048</v>
      </c>
      <c r="E131" s="7" t="s">
        <v>118</v>
      </c>
      <c r="F131" s="7">
        <v>9.17</v>
      </c>
      <c r="G131" s="7" t="s">
        <v>119</v>
      </c>
      <c r="H131" s="7" t="s">
        <v>131</v>
      </c>
      <c r="I131" s="7"/>
    </row>
    <row r="132" spans="1:9">
      <c r="A132" s="74" t="s">
        <v>73</v>
      </c>
      <c r="B132" s="7">
        <v>5</v>
      </c>
      <c r="C132" s="7">
        <v>5</v>
      </c>
      <c r="D132" s="71">
        <v>44049</v>
      </c>
      <c r="E132" s="7" t="s">
        <v>118</v>
      </c>
      <c r="F132" s="7">
        <v>8.65</v>
      </c>
      <c r="G132" s="7" t="s">
        <v>119</v>
      </c>
      <c r="H132" s="7"/>
      <c r="I132" s="7"/>
    </row>
    <row r="133" spans="1:9">
      <c r="A133" s="74" t="s">
        <v>73</v>
      </c>
      <c r="B133" s="7">
        <v>5</v>
      </c>
      <c r="C133" s="7">
        <v>5</v>
      </c>
      <c r="D133" s="71">
        <v>44049</v>
      </c>
      <c r="E133" s="7" t="s">
        <v>116</v>
      </c>
      <c r="F133" s="7">
        <v>11.37</v>
      </c>
      <c r="G133" s="7" t="s">
        <v>117</v>
      </c>
      <c r="H133" s="7"/>
      <c r="I133" s="7"/>
    </row>
    <row r="134" spans="1:9">
      <c r="A134" s="74" t="s">
        <v>73</v>
      </c>
      <c r="B134" s="7">
        <v>5</v>
      </c>
      <c r="C134" s="7">
        <v>5</v>
      </c>
      <c r="D134" s="71">
        <v>44049</v>
      </c>
      <c r="E134" s="7" t="s">
        <v>118</v>
      </c>
      <c r="F134" s="7">
        <v>11.36</v>
      </c>
      <c r="G134" s="7" t="s">
        <v>117</v>
      </c>
      <c r="H134" s="7"/>
      <c r="I134" s="7"/>
    </row>
    <row r="135" spans="1:9">
      <c r="A135" s="74" t="s">
        <v>73</v>
      </c>
      <c r="B135" s="7">
        <v>6</v>
      </c>
      <c r="C135" s="7">
        <v>5</v>
      </c>
      <c r="D135" s="71">
        <v>44049</v>
      </c>
      <c r="E135" s="7" t="s">
        <v>118</v>
      </c>
      <c r="F135" s="7">
        <v>10.45</v>
      </c>
      <c r="G135" s="7" t="s">
        <v>117</v>
      </c>
      <c r="H135" s="7"/>
      <c r="I135" s="7"/>
    </row>
    <row r="136" spans="1:9">
      <c r="A136" s="74" t="s">
        <v>73</v>
      </c>
      <c r="B136" s="7">
        <v>7</v>
      </c>
      <c r="C136" s="7">
        <v>5</v>
      </c>
      <c r="D136" s="71">
        <v>44049</v>
      </c>
      <c r="E136" s="7" t="s">
        <v>118</v>
      </c>
      <c r="F136" s="7">
        <v>9.16</v>
      </c>
      <c r="G136" s="7" t="s">
        <v>117</v>
      </c>
      <c r="H136" s="7"/>
      <c r="I136" s="7"/>
    </row>
    <row r="137" spans="1:9">
      <c r="A137" s="74" t="s">
        <v>73</v>
      </c>
      <c r="B137" s="7">
        <v>8</v>
      </c>
      <c r="C137" s="7">
        <v>5</v>
      </c>
      <c r="D137" s="71">
        <v>44049</v>
      </c>
      <c r="E137" s="7" t="s">
        <v>118</v>
      </c>
      <c r="F137" s="7">
        <v>9.02</v>
      </c>
      <c r="G137" s="7" t="s">
        <v>119</v>
      </c>
      <c r="H137" s="7"/>
      <c r="I137" s="7"/>
    </row>
    <row r="138" spans="1:9">
      <c r="A138" s="74" t="s">
        <v>73</v>
      </c>
      <c r="B138" s="7">
        <v>8</v>
      </c>
      <c r="C138" s="7">
        <v>5</v>
      </c>
      <c r="D138" s="71">
        <v>44049</v>
      </c>
      <c r="E138" s="7" t="s">
        <v>118</v>
      </c>
      <c r="F138" s="7">
        <v>9.0299999999999994</v>
      </c>
      <c r="G138" s="7" t="s">
        <v>117</v>
      </c>
      <c r="H138" s="7"/>
      <c r="I138" s="7"/>
    </row>
    <row r="139" spans="1:9">
      <c r="A139" s="74" t="s">
        <v>73</v>
      </c>
      <c r="B139" s="7">
        <v>8</v>
      </c>
      <c r="C139" s="7">
        <v>5</v>
      </c>
      <c r="D139" s="71">
        <v>44049</v>
      </c>
      <c r="E139" s="7" t="s">
        <v>116</v>
      </c>
      <c r="F139" s="7">
        <v>10.92</v>
      </c>
      <c r="G139" s="7" t="s">
        <v>119</v>
      </c>
      <c r="H139" s="7"/>
      <c r="I139" s="7"/>
    </row>
    <row r="140" spans="1:9">
      <c r="A140" s="74" t="s">
        <v>73</v>
      </c>
      <c r="B140" s="7">
        <v>8</v>
      </c>
      <c r="C140" s="7">
        <v>5</v>
      </c>
      <c r="D140" s="71">
        <v>44049</v>
      </c>
      <c r="E140" s="7" t="s">
        <v>116</v>
      </c>
      <c r="F140" s="7">
        <v>10.25</v>
      </c>
      <c r="G140" s="7" t="s">
        <v>117</v>
      </c>
      <c r="H140" s="7"/>
      <c r="I140" s="7"/>
    </row>
    <row r="141" spans="1:9">
      <c r="A141" s="74" t="s">
        <v>73</v>
      </c>
      <c r="B141" s="7">
        <v>9</v>
      </c>
      <c r="C141" s="7">
        <v>5</v>
      </c>
      <c r="D141" s="71">
        <v>44049</v>
      </c>
      <c r="E141" s="7" t="s">
        <v>118</v>
      </c>
      <c r="F141" s="7">
        <v>9.09</v>
      </c>
      <c r="G141" s="7" t="s">
        <v>119</v>
      </c>
      <c r="H141" s="7"/>
      <c r="I141" s="7"/>
    </row>
    <row r="142" spans="1:9">
      <c r="A142" s="74" t="s">
        <v>73</v>
      </c>
      <c r="B142" s="7">
        <v>9</v>
      </c>
      <c r="C142" s="7">
        <v>5</v>
      </c>
      <c r="D142" s="71">
        <v>44049</v>
      </c>
      <c r="E142" s="7" t="s">
        <v>118</v>
      </c>
      <c r="F142" s="7">
        <v>9.17</v>
      </c>
      <c r="G142" s="7" t="s">
        <v>117</v>
      </c>
      <c r="H142" s="7"/>
      <c r="I142" s="7"/>
    </row>
    <row r="143" spans="1:9">
      <c r="A143" s="74" t="s">
        <v>73</v>
      </c>
      <c r="B143" s="7">
        <v>9</v>
      </c>
      <c r="C143" s="7">
        <v>5</v>
      </c>
      <c r="D143" s="71">
        <v>44049</v>
      </c>
      <c r="E143" s="7" t="s">
        <v>118</v>
      </c>
      <c r="F143" s="7">
        <v>7.58</v>
      </c>
      <c r="G143" s="7" t="s">
        <v>119</v>
      </c>
      <c r="H143" s="7"/>
      <c r="I143" s="7"/>
    </row>
    <row r="144" spans="1:9">
      <c r="A144" s="74" t="s">
        <v>73</v>
      </c>
      <c r="B144" s="7">
        <v>9</v>
      </c>
      <c r="C144" s="7">
        <v>5</v>
      </c>
      <c r="D144" s="71">
        <v>44049</v>
      </c>
      <c r="E144" s="7" t="s">
        <v>118</v>
      </c>
      <c r="F144" s="7">
        <v>9.23</v>
      </c>
      <c r="G144" s="7" t="s">
        <v>117</v>
      </c>
      <c r="H144" s="7"/>
      <c r="I144" s="7"/>
    </row>
    <row r="145" spans="1:9">
      <c r="A145" s="74" t="s">
        <v>73</v>
      </c>
      <c r="B145" s="7">
        <v>10</v>
      </c>
      <c r="C145" s="7">
        <v>5</v>
      </c>
      <c r="D145" s="71">
        <v>44049</v>
      </c>
      <c r="E145" s="7" t="s">
        <v>118</v>
      </c>
      <c r="F145" s="7">
        <v>12.91</v>
      </c>
      <c r="G145" s="7" t="s">
        <v>119</v>
      </c>
      <c r="H145" s="7"/>
      <c r="I145" s="7"/>
    </row>
    <row r="146" spans="1:9">
      <c r="A146" s="74" t="s">
        <v>73</v>
      </c>
      <c r="B146" s="7">
        <v>10</v>
      </c>
      <c r="C146" s="7">
        <v>5</v>
      </c>
      <c r="D146" s="71">
        <v>44049</v>
      </c>
      <c r="E146" s="7" t="s">
        <v>116</v>
      </c>
      <c r="F146" s="7">
        <v>11.39</v>
      </c>
      <c r="G146" s="7" t="s">
        <v>119</v>
      </c>
      <c r="H146" s="7"/>
      <c r="I146" s="7"/>
    </row>
    <row r="147" spans="1:9">
      <c r="A147" s="75" t="s">
        <v>84</v>
      </c>
      <c r="B147" s="7">
        <v>1</v>
      </c>
      <c r="C147" s="7">
        <v>1</v>
      </c>
      <c r="D147" s="71">
        <v>44045</v>
      </c>
      <c r="E147" s="7" t="s">
        <v>116</v>
      </c>
      <c r="F147" s="7">
        <v>10.26</v>
      </c>
      <c r="G147" s="7" t="s">
        <v>117</v>
      </c>
      <c r="H147" s="7" t="s">
        <v>123</v>
      </c>
      <c r="I147" s="7"/>
    </row>
    <row r="148" spans="1:9">
      <c r="A148" s="75" t="s">
        <v>84</v>
      </c>
      <c r="B148" s="7">
        <v>4</v>
      </c>
      <c r="C148" s="7">
        <v>1</v>
      </c>
      <c r="D148" s="71">
        <v>44045</v>
      </c>
      <c r="E148" s="7" t="s">
        <v>116</v>
      </c>
      <c r="F148" s="7">
        <v>10.66</v>
      </c>
      <c r="G148" s="7" t="s">
        <v>119</v>
      </c>
      <c r="H148" s="7" t="s">
        <v>123</v>
      </c>
      <c r="I148" s="7"/>
    </row>
    <row r="149" spans="1:9">
      <c r="A149" s="75" t="s">
        <v>84</v>
      </c>
      <c r="B149" s="7">
        <v>8</v>
      </c>
      <c r="C149" s="7">
        <v>1</v>
      </c>
      <c r="D149" s="71">
        <v>44045</v>
      </c>
      <c r="E149" s="7" t="s">
        <v>116</v>
      </c>
      <c r="F149" s="7">
        <v>10.92</v>
      </c>
      <c r="G149" s="7" t="s">
        <v>119</v>
      </c>
      <c r="H149" s="7" t="s">
        <v>123</v>
      </c>
      <c r="I149" s="7"/>
    </row>
    <row r="150" spans="1:9">
      <c r="A150" s="75" t="s">
        <v>84</v>
      </c>
      <c r="B150" s="7">
        <v>4</v>
      </c>
      <c r="C150" s="7">
        <v>3</v>
      </c>
      <c r="D150" s="71">
        <v>44047</v>
      </c>
      <c r="E150" s="7" t="s">
        <v>116</v>
      </c>
      <c r="F150" s="7">
        <v>11.48</v>
      </c>
      <c r="G150" s="7" t="s">
        <v>119</v>
      </c>
      <c r="H150" s="7" t="s">
        <v>121</v>
      </c>
      <c r="I150" s="7"/>
    </row>
    <row r="151" spans="1:9">
      <c r="A151" s="75" t="s">
        <v>84</v>
      </c>
      <c r="B151" s="7">
        <v>4</v>
      </c>
      <c r="C151" s="7">
        <v>3</v>
      </c>
      <c r="D151" s="71">
        <v>44047</v>
      </c>
      <c r="E151" s="7" t="s">
        <v>118</v>
      </c>
      <c r="F151" s="7">
        <v>11.3</v>
      </c>
      <c r="G151" s="7" t="s">
        <v>119</v>
      </c>
      <c r="H151" s="7" t="s">
        <v>121</v>
      </c>
      <c r="I151" s="7"/>
    </row>
    <row r="152" spans="1:9">
      <c r="A152" s="75" t="s">
        <v>84</v>
      </c>
      <c r="B152" s="7">
        <v>4</v>
      </c>
      <c r="C152" s="7">
        <v>3</v>
      </c>
      <c r="D152" s="71">
        <v>44047</v>
      </c>
      <c r="E152" s="7" t="s">
        <v>118</v>
      </c>
      <c r="F152" s="7">
        <v>9.1999999999999993</v>
      </c>
      <c r="G152" s="7" t="s">
        <v>119</v>
      </c>
      <c r="H152" s="7" t="s">
        <v>121</v>
      </c>
      <c r="I152" s="7"/>
    </row>
    <row r="153" spans="1:9">
      <c r="A153" s="75" t="s">
        <v>84</v>
      </c>
      <c r="B153" s="7">
        <v>6</v>
      </c>
      <c r="C153" s="7">
        <v>3</v>
      </c>
      <c r="D153" s="71">
        <v>44047</v>
      </c>
      <c r="E153" s="7" t="s">
        <v>118</v>
      </c>
      <c r="F153" s="7">
        <v>8.3000000000000007</v>
      </c>
      <c r="G153" s="7" t="s">
        <v>117</v>
      </c>
      <c r="H153" s="7" t="s">
        <v>121</v>
      </c>
      <c r="I153" s="7"/>
    </row>
    <row r="154" spans="1:9">
      <c r="A154" s="75" t="s">
        <v>84</v>
      </c>
      <c r="B154" s="7">
        <v>6</v>
      </c>
      <c r="C154" s="7">
        <v>4</v>
      </c>
      <c r="D154" s="71">
        <v>44048</v>
      </c>
      <c r="E154" s="7" t="s">
        <v>116</v>
      </c>
      <c r="F154" s="7">
        <v>11.85</v>
      </c>
      <c r="G154" s="7" t="s">
        <v>119</v>
      </c>
      <c r="H154" s="7" t="s">
        <v>120</v>
      </c>
      <c r="I154" s="7"/>
    </row>
    <row r="155" spans="1:9">
      <c r="A155" s="75" t="s">
        <v>84</v>
      </c>
      <c r="B155" s="7">
        <v>6</v>
      </c>
      <c r="C155" s="7">
        <v>4</v>
      </c>
      <c r="D155" s="71">
        <v>44048</v>
      </c>
      <c r="E155" s="7" t="s">
        <v>116</v>
      </c>
      <c r="F155" s="7">
        <v>10.130000000000001</v>
      </c>
      <c r="G155" s="7" t="s">
        <v>119</v>
      </c>
      <c r="H155" s="7" t="s">
        <v>120</v>
      </c>
      <c r="I155" s="7"/>
    </row>
    <row r="156" spans="1:9">
      <c r="A156" s="75" t="s">
        <v>84</v>
      </c>
      <c r="B156" s="7">
        <v>1</v>
      </c>
      <c r="C156" s="7">
        <v>5</v>
      </c>
      <c r="D156" s="71">
        <v>44049</v>
      </c>
      <c r="E156" s="7" t="s">
        <v>118</v>
      </c>
      <c r="F156" s="7">
        <v>9.65</v>
      </c>
      <c r="G156" s="7" t="s">
        <v>117</v>
      </c>
      <c r="H156" s="7" t="s">
        <v>126</v>
      </c>
      <c r="I156" s="7"/>
    </row>
    <row r="157" spans="1:9">
      <c r="A157" s="75" t="s">
        <v>84</v>
      </c>
      <c r="B157" s="7">
        <v>1</v>
      </c>
      <c r="C157" s="7">
        <v>5</v>
      </c>
      <c r="D157" s="71">
        <v>44049</v>
      </c>
      <c r="E157" s="7" t="s">
        <v>116</v>
      </c>
      <c r="F157" s="7">
        <v>10.45</v>
      </c>
      <c r="G157" s="7" t="s">
        <v>117</v>
      </c>
      <c r="H157" s="7" t="s">
        <v>126</v>
      </c>
      <c r="I157" s="7"/>
    </row>
    <row r="158" spans="1:9">
      <c r="A158" s="75" t="s">
        <v>84</v>
      </c>
      <c r="B158" s="7">
        <v>4</v>
      </c>
      <c r="C158" s="7">
        <v>5</v>
      </c>
      <c r="D158" s="71">
        <v>44049</v>
      </c>
      <c r="E158" s="7" t="s">
        <v>116</v>
      </c>
      <c r="F158" s="7">
        <v>10.029999999999999</v>
      </c>
      <c r="G158" s="7" t="s">
        <v>119</v>
      </c>
      <c r="H158" s="7" t="s">
        <v>126</v>
      </c>
      <c r="I158" s="7"/>
    </row>
    <row r="159" spans="1:9">
      <c r="A159" s="75" t="s">
        <v>84</v>
      </c>
      <c r="B159" s="7">
        <v>4</v>
      </c>
      <c r="C159" s="7">
        <v>5</v>
      </c>
      <c r="D159" s="71">
        <v>44049</v>
      </c>
      <c r="E159" s="7" t="s">
        <v>118</v>
      </c>
      <c r="F159" s="7">
        <v>8.32</v>
      </c>
      <c r="G159" s="7" t="s">
        <v>119</v>
      </c>
      <c r="H159" s="7" t="s">
        <v>126</v>
      </c>
      <c r="I159" s="7"/>
    </row>
    <row r="160" spans="1:9">
      <c r="A160" s="75" t="s">
        <v>84</v>
      </c>
      <c r="B160" s="7">
        <v>6</v>
      </c>
      <c r="C160" s="7">
        <v>5</v>
      </c>
      <c r="D160" s="71">
        <v>44049</v>
      </c>
      <c r="E160" s="7" t="s">
        <v>118</v>
      </c>
      <c r="F160" s="7">
        <v>9.0500000000000007</v>
      </c>
      <c r="G160" s="7" t="s">
        <v>117</v>
      </c>
      <c r="H160" s="7" t="s">
        <v>126</v>
      </c>
      <c r="I160" s="7"/>
    </row>
    <row r="161" spans="1:9">
      <c r="A161" s="74" t="s">
        <v>54</v>
      </c>
      <c r="B161" s="7">
        <v>2</v>
      </c>
      <c r="C161" s="7">
        <v>1</v>
      </c>
      <c r="D161" s="71">
        <v>44045</v>
      </c>
      <c r="E161" s="7" t="s">
        <v>128</v>
      </c>
      <c r="F161" s="7">
        <v>9.4</v>
      </c>
      <c r="G161" s="7" t="s">
        <v>119</v>
      </c>
      <c r="H161" s="7" t="s">
        <v>123</v>
      </c>
      <c r="I161" s="7"/>
    </row>
    <row r="162" spans="1:9">
      <c r="A162" s="74" t="s">
        <v>54</v>
      </c>
      <c r="B162" s="7">
        <v>5</v>
      </c>
      <c r="C162" s="7">
        <v>1</v>
      </c>
      <c r="D162" s="71">
        <v>44045</v>
      </c>
      <c r="E162" s="7" t="s">
        <v>128</v>
      </c>
      <c r="F162" s="7">
        <v>8.65</v>
      </c>
      <c r="G162" s="7" t="s">
        <v>117</v>
      </c>
      <c r="H162" s="7" t="s">
        <v>123</v>
      </c>
      <c r="I162" s="7"/>
    </row>
    <row r="163" spans="1:9">
      <c r="A163" s="74" t="s">
        <v>54</v>
      </c>
      <c r="B163" s="7">
        <v>6</v>
      </c>
      <c r="C163" s="7">
        <v>1</v>
      </c>
      <c r="D163" s="71">
        <v>44045</v>
      </c>
      <c r="E163" s="7" t="s">
        <v>128</v>
      </c>
      <c r="F163" s="7">
        <v>9.61</v>
      </c>
      <c r="G163" s="7" t="s">
        <v>117</v>
      </c>
      <c r="H163" s="7" t="s">
        <v>123</v>
      </c>
      <c r="I163" s="7"/>
    </row>
    <row r="164" spans="1:9">
      <c r="A164" s="75" t="s">
        <v>54</v>
      </c>
      <c r="B164" s="7">
        <v>7</v>
      </c>
      <c r="C164" s="7">
        <v>3</v>
      </c>
      <c r="D164" s="71">
        <v>44047</v>
      </c>
      <c r="E164" s="7" t="s">
        <v>124</v>
      </c>
      <c r="F164" s="7">
        <v>11.02</v>
      </c>
      <c r="G164" s="7" t="s">
        <v>125</v>
      </c>
      <c r="H164" s="7" t="s">
        <v>122</v>
      </c>
      <c r="I164" s="7"/>
    </row>
    <row r="165" spans="1:9">
      <c r="A165" s="75" t="s">
        <v>54</v>
      </c>
      <c r="B165" s="7">
        <v>2</v>
      </c>
      <c r="C165" s="7">
        <v>3</v>
      </c>
      <c r="D165" s="71">
        <v>44047</v>
      </c>
      <c r="E165" s="7" t="s">
        <v>128</v>
      </c>
      <c r="F165" s="7">
        <v>9.59</v>
      </c>
      <c r="G165" s="7" t="s">
        <v>119</v>
      </c>
      <c r="H165" s="7" t="s">
        <v>122</v>
      </c>
      <c r="I165" s="7" t="s">
        <v>123</v>
      </c>
    </row>
    <row r="166" spans="1:9">
      <c r="A166" s="75" t="s">
        <v>54</v>
      </c>
      <c r="B166" s="7">
        <v>2</v>
      </c>
      <c r="C166" s="7">
        <v>3</v>
      </c>
      <c r="D166" s="71">
        <v>44047</v>
      </c>
      <c r="E166" s="7" t="s">
        <v>124</v>
      </c>
      <c r="F166" s="7">
        <v>11.39</v>
      </c>
      <c r="G166" s="7" t="s">
        <v>125</v>
      </c>
      <c r="H166" s="7" t="s">
        <v>122</v>
      </c>
      <c r="I166" s="7"/>
    </row>
    <row r="167" spans="1:9">
      <c r="A167" s="75" t="s">
        <v>54</v>
      </c>
      <c r="B167" s="7">
        <v>2</v>
      </c>
      <c r="C167" s="7">
        <v>4</v>
      </c>
      <c r="D167" s="71">
        <v>44048</v>
      </c>
      <c r="E167" s="7" t="s">
        <v>124</v>
      </c>
      <c r="F167" s="7">
        <v>9.5299999999999994</v>
      </c>
      <c r="G167" s="7" t="s">
        <v>125</v>
      </c>
      <c r="H167" s="7" t="s">
        <v>121</v>
      </c>
      <c r="I167" s="7"/>
    </row>
    <row r="168" spans="1:9">
      <c r="A168" s="75" t="s">
        <v>54</v>
      </c>
      <c r="B168" s="7">
        <v>7</v>
      </c>
      <c r="C168" s="7">
        <v>5</v>
      </c>
      <c r="D168" s="71">
        <v>44049</v>
      </c>
      <c r="E168" s="7" t="s">
        <v>124</v>
      </c>
      <c r="F168" s="7">
        <v>11.02</v>
      </c>
      <c r="G168" s="7" t="s">
        <v>125</v>
      </c>
      <c r="H168" s="7" t="s">
        <v>126</v>
      </c>
      <c r="I168" s="7"/>
    </row>
    <row r="169" spans="1:9">
      <c r="A169" s="75" t="s">
        <v>54</v>
      </c>
      <c r="B169" s="7">
        <v>3</v>
      </c>
      <c r="C169" s="7">
        <v>5</v>
      </c>
      <c r="D169" s="71">
        <v>44049</v>
      </c>
      <c r="E169" s="7" t="s">
        <v>124</v>
      </c>
      <c r="F169" s="7">
        <v>9.75</v>
      </c>
      <c r="G169" s="7" t="s">
        <v>127</v>
      </c>
      <c r="H169" s="7" t="s">
        <v>126</v>
      </c>
      <c r="I169" s="7"/>
    </row>
    <row r="170" spans="1:9">
      <c r="A170" s="75" t="s">
        <v>54</v>
      </c>
      <c r="B170" s="7">
        <v>2</v>
      </c>
      <c r="C170" s="7">
        <v>5</v>
      </c>
      <c r="D170" s="71">
        <v>44049</v>
      </c>
      <c r="E170" s="7" t="s">
        <v>128</v>
      </c>
      <c r="F170" s="7">
        <v>8.74</v>
      </c>
      <c r="G170" s="7" t="s">
        <v>127</v>
      </c>
      <c r="H170" s="7" t="s">
        <v>126</v>
      </c>
      <c r="I170" s="7"/>
    </row>
    <row r="171" spans="1:9">
      <c r="A171" s="75" t="s">
        <v>54</v>
      </c>
      <c r="B171" s="7">
        <v>2</v>
      </c>
      <c r="C171" s="7">
        <v>5</v>
      </c>
      <c r="D171" s="71">
        <v>44049</v>
      </c>
      <c r="E171" s="7" t="s">
        <v>124</v>
      </c>
      <c r="F171" s="7">
        <v>10.47</v>
      </c>
      <c r="G171" s="7" t="s">
        <v>127</v>
      </c>
      <c r="H171" s="7" t="s">
        <v>126</v>
      </c>
      <c r="I171" s="7"/>
    </row>
    <row r="172" spans="1:9">
      <c r="A172" s="75" t="s">
        <v>54</v>
      </c>
      <c r="B172" s="7">
        <v>2</v>
      </c>
      <c r="C172" s="7">
        <v>5</v>
      </c>
      <c r="D172" s="71">
        <v>44049</v>
      </c>
      <c r="E172" s="7" t="s">
        <v>124</v>
      </c>
      <c r="F172" s="7">
        <v>11.59</v>
      </c>
      <c r="G172" s="7" t="s">
        <v>125</v>
      </c>
      <c r="H172" s="7" t="s">
        <v>126</v>
      </c>
      <c r="I172" s="7" t="s">
        <v>122</v>
      </c>
    </row>
    <row r="173" spans="1:9">
      <c r="A173" s="75" t="s">
        <v>54</v>
      </c>
      <c r="B173" s="7">
        <v>1</v>
      </c>
      <c r="C173" s="7">
        <v>5</v>
      </c>
      <c r="D173" s="71">
        <v>44049</v>
      </c>
      <c r="E173" s="7" t="s">
        <v>116</v>
      </c>
      <c r="F173" s="7">
        <v>9.81</v>
      </c>
      <c r="G173" s="7" t="s">
        <v>127</v>
      </c>
      <c r="H173" s="7" t="s">
        <v>126</v>
      </c>
      <c r="I173" s="7"/>
    </row>
    <row r="174" spans="1:9">
      <c r="A174" s="75" t="s">
        <v>54</v>
      </c>
      <c r="B174" s="7">
        <v>1</v>
      </c>
      <c r="C174" s="7">
        <v>5</v>
      </c>
      <c r="D174" s="71">
        <v>44049</v>
      </c>
      <c r="E174" s="7" t="s">
        <v>124</v>
      </c>
      <c r="F174" s="7">
        <v>8.8699999999999992</v>
      </c>
      <c r="G174" s="7" t="s">
        <v>127</v>
      </c>
      <c r="H174" s="7" t="s">
        <v>126</v>
      </c>
      <c r="I174" s="7"/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0"/>
  <sheetViews>
    <sheetView workbookViewId="0">
      <selection activeCell="J10" sqref="J10"/>
    </sheetView>
  </sheetViews>
  <sheetFormatPr defaultRowHeight="15"/>
  <cols>
    <col min="1" max="1" width="20" bestFit="1" customWidth="1"/>
    <col min="2" max="3" width="14" bestFit="1" customWidth="1"/>
    <col min="4" max="4" width="17.5703125" bestFit="1" customWidth="1"/>
    <col min="5" max="5" width="14.5703125" customWidth="1"/>
    <col min="6" max="6" width="21.7109375" bestFit="1" customWidth="1"/>
    <col min="7" max="7" width="17.42578125" bestFit="1" customWidth="1"/>
    <col min="8" max="8" width="16.28515625" customWidth="1"/>
  </cols>
  <sheetData>
    <row r="1" spans="1:8" ht="45">
      <c r="A1" s="11" t="s">
        <v>106</v>
      </c>
      <c r="B1" s="11" t="s">
        <v>132</v>
      </c>
      <c r="C1" s="11" t="s">
        <v>133</v>
      </c>
      <c r="D1" s="11" t="s">
        <v>134</v>
      </c>
      <c r="E1" s="11" t="s">
        <v>135</v>
      </c>
      <c r="F1" s="11" t="s">
        <v>136</v>
      </c>
      <c r="G1" s="11" t="s">
        <v>137</v>
      </c>
      <c r="H1" s="10" t="s">
        <v>138</v>
      </c>
    </row>
    <row r="2" spans="1:8">
      <c r="A2" s="54" t="s">
        <v>16</v>
      </c>
      <c r="B2" s="54">
        <v>10</v>
      </c>
      <c r="C2" s="9">
        <v>5000</v>
      </c>
      <c r="D2" s="54">
        <v>0</v>
      </c>
      <c r="E2" s="54">
        <v>0</v>
      </c>
      <c r="F2" s="54">
        <f>D2-E2</f>
        <v>0</v>
      </c>
      <c r="G2" s="21">
        <v>0</v>
      </c>
      <c r="H2" s="54">
        <v>0</v>
      </c>
    </row>
    <row r="3" spans="1:8">
      <c r="A3" s="54" t="s">
        <v>28</v>
      </c>
      <c r="B3" s="54">
        <v>10</v>
      </c>
      <c r="C3" s="9">
        <v>5000</v>
      </c>
      <c r="D3" s="54">
        <v>0</v>
      </c>
      <c r="E3" s="54">
        <v>0</v>
      </c>
      <c r="F3" s="54">
        <f t="shared" ref="F3:F9" si="0">D3-E3</f>
        <v>0</v>
      </c>
      <c r="G3" s="21">
        <v>0</v>
      </c>
      <c r="H3" s="23">
        <f t="shared" ref="H3:H9" si="1">(F3/0.9)/C3</f>
        <v>0</v>
      </c>
    </row>
    <row r="4" spans="1:8">
      <c r="A4" s="54" t="s">
        <v>40</v>
      </c>
      <c r="B4" s="54">
        <v>12</v>
      </c>
      <c r="C4" s="9">
        <v>6000</v>
      </c>
      <c r="D4" s="54">
        <v>65</v>
      </c>
      <c r="E4" s="54">
        <v>3</v>
      </c>
      <c r="F4" s="54">
        <f t="shared" si="0"/>
        <v>62</v>
      </c>
      <c r="G4" s="21">
        <f t="shared" ref="G4:G9" si="2">E4/D4</f>
        <v>4.6153846153846156E-2</v>
      </c>
      <c r="H4" s="23">
        <f t="shared" si="1"/>
        <v>1.1481481481481481E-2</v>
      </c>
    </row>
    <row r="5" spans="1:8">
      <c r="A5" s="54" t="s">
        <v>54</v>
      </c>
      <c r="B5" s="54">
        <v>7</v>
      </c>
      <c r="C5" s="9">
        <v>3500</v>
      </c>
      <c r="D5" s="54">
        <v>14</v>
      </c>
      <c r="E5" s="54">
        <v>2</v>
      </c>
      <c r="F5" s="54">
        <f t="shared" si="0"/>
        <v>12</v>
      </c>
      <c r="G5" s="21">
        <f t="shared" si="2"/>
        <v>0.14285714285714285</v>
      </c>
      <c r="H5" s="23">
        <f t="shared" si="1"/>
        <v>3.8095238095238091E-3</v>
      </c>
    </row>
    <row r="6" spans="1:8">
      <c r="A6" s="54" t="s">
        <v>139</v>
      </c>
      <c r="B6" s="54">
        <v>10</v>
      </c>
      <c r="C6" s="9">
        <v>5000</v>
      </c>
      <c r="D6" s="54">
        <v>17</v>
      </c>
      <c r="E6" s="54">
        <v>2</v>
      </c>
      <c r="F6" s="54">
        <f t="shared" si="0"/>
        <v>15</v>
      </c>
      <c r="G6" s="21">
        <f t="shared" si="2"/>
        <v>0.11764705882352941</v>
      </c>
      <c r="H6" s="23">
        <f t="shared" si="1"/>
        <v>3.3333333333333335E-3</v>
      </c>
    </row>
    <row r="7" spans="1:8">
      <c r="A7" s="54" t="s">
        <v>73</v>
      </c>
      <c r="B7" s="54">
        <v>10</v>
      </c>
      <c r="C7" s="9">
        <v>5000</v>
      </c>
      <c r="D7" s="54">
        <v>28</v>
      </c>
      <c r="E7" s="54">
        <v>1</v>
      </c>
      <c r="F7" s="54">
        <f t="shared" si="0"/>
        <v>27</v>
      </c>
      <c r="G7" s="21">
        <f t="shared" si="2"/>
        <v>3.5714285714285712E-2</v>
      </c>
      <c r="H7" s="23">
        <f t="shared" si="1"/>
        <v>6.0000000000000001E-3</v>
      </c>
    </row>
    <row r="8" spans="1:8">
      <c r="A8" s="54" t="s">
        <v>84</v>
      </c>
      <c r="B8" s="54">
        <v>10</v>
      </c>
      <c r="C8" s="9">
        <v>5000</v>
      </c>
      <c r="D8" s="54">
        <v>14</v>
      </c>
      <c r="E8" s="54">
        <v>0</v>
      </c>
      <c r="F8" s="54">
        <f t="shared" si="0"/>
        <v>14</v>
      </c>
      <c r="G8" s="21">
        <f t="shared" si="2"/>
        <v>0</v>
      </c>
      <c r="H8" s="23">
        <f t="shared" si="1"/>
        <v>3.1111111111111109E-3</v>
      </c>
    </row>
    <row r="9" spans="1:8">
      <c r="A9" s="54" t="s">
        <v>95</v>
      </c>
      <c r="B9" s="54">
        <v>10</v>
      </c>
      <c r="C9" s="9">
        <v>5000</v>
      </c>
      <c r="D9" s="54">
        <v>35</v>
      </c>
      <c r="E9" s="54">
        <v>2</v>
      </c>
      <c r="F9" s="54">
        <f t="shared" si="0"/>
        <v>33</v>
      </c>
      <c r="G9" s="21">
        <f t="shared" si="2"/>
        <v>5.7142857142857141E-2</v>
      </c>
      <c r="H9" s="23">
        <f t="shared" si="1"/>
        <v>7.3333333333333332E-3</v>
      </c>
    </row>
    <row r="10" spans="1:8">
      <c r="A10" s="11" t="s">
        <v>18</v>
      </c>
      <c r="B10" s="11">
        <f>SUM(B2:B9)</f>
        <v>79</v>
      </c>
      <c r="C10" s="11">
        <f>SUM(C2:C9)</f>
        <v>39500</v>
      </c>
      <c r="D10" s="11">
        <f t="shared" ref="D10:F10" si="3">SUM(D2:D9)</f>
        <v>173</v>
      </c>
      <c r="E10" s="11">
        <f t="shared" si="3"/>
        <v>10</v>
      </c>
      <c r="F10" s="11">
        <f t="shared" si="3"/>
        <v>163</v>
      </c>
      <c r="G10" s="12">
        <f>E10/D10</f>
        <v>5.7803468208092484E-2</v>
      </c>
      <c r="H10" s="22">
        <f>(F10/0.9)/C10</f>
        <v>4.5850914205344583E-3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87"/>
  <sheetViews>
    <sheetView tabSelected="1" workbookViewId="0">
      <pane ySplit="1" topLeftCell="A2" activePane="bottomLeft" state="frozen"/>
      <selection pane="bottomLeft" activeCell="F6" sqref="F6"/>
    </sheetView>
  </sheetViews>
  <sheetFormatPr defaultRowHeight="15"/>
  <cols>
    <col min="1" max="1" width="16.140625" bestFit="1" customWidth="1"/>
    <col min="2" max="2" width="12.140625" bestFit="1" customWidth="1"/>
    <col min="3" max="3" width="15" bestFit="1" customWidth="1"/>
    <col min="4" max="4" width="14.28515625" style="40" bestFit="1" customWidth="1"/>
    <col min="5" max="5" width="13.28515625" style="40" bestFit="1" customWidth="1"/>
    <col min="6" max="6" width="16.5703125" style="40" bestFit="1" customWidth="1"/>
    <col min="8" max="8" width="13.7109375" bestFit="1" customWidth="1"/>
    <col min="9" max="9" width="15.42578125" bestFit="1" customWidth="1"/>
    <col min="10" max="11" width="8.85546875" style="7"/>
    <col min="12" max="12" width="12.28515625" style="7" bestFit="1" customWidth="1"/>
    <col min="13" max="13" width="16.85546875" style="24" bestFit="1" customWidth="1"/>
    <col min="14" max="14" width="11" bestFit="1" customWidth="1"/>
    <col min="15" max="15" width="12.5703125" bestFit="1" customWidth="1"/>
    <col min="16" max="16" width="12.5703125" style="40" customWidth="1"/>
    <col min="17" max="17" width="23.5703125" bestFit="1" customWidth="1"/>
  </cols>
  <sheetData>
    <row r="1" spans="1:17">
      <c r="A1" s="29" t="s">
        <v>106</v>
      </c>
      <c r="B1" s="41" t="s">
        <v>140</v>
      </c>
      <c r="C1" s="41" t="s">
        <v>141</v>
      </c>
      <c r="D1" s="41" t="s">
        <v>142</v>
      </c>
      <c r="E1" s="41" t="s">
        <v>143</v>
      </c>
      <c r="F1" s="41" t="s">
        <v>144</v>
      </c>
      <c r="G1" s="41" t="s">
        <v>145</v>
      </c>
      <c r="H1" s="18" t="s">
        <v>146</v>
      </c>
      <c r="I1" s="19" t="s">
        <v>147</v>
      </c>
      <c r="J1" s="20" t="s">
        <v>148</v>
      </c>
      <c r="K1" s="20" t="s">
        <v>149</v>
      </c>
      <c r="L1" s="20" t="s">
        <v>150</v>
      </c>
      <c r="M1" s="25" t="s">
        <v>151</v>
      </c>
      <c r="N1" s="40"/>
      <c r="O1" s="40"/>
      <c r="Q1" s="40"/>
    </row>
    <row r="2" spans="1:17">
      <c r="A2" s="54" t="s">
        <v>16</v>
      </c>
      <c r="B2" s="55">
        <v>1</v>
      </c>
      <c r="C2" s="55">
        <v>0</v>
      </c>
      <c r="D2" s="55">
        <v>0</v>
      </c>
      <c r="E2" s="55">
        <f>C2-D2</f>
        <v>0</v>
      </c>
      <c r="F2" s="55" t="s">
        <v>126</v>
      </c>
      <c r="G2" s="53">
        <f t="shared" ref="G2:G33" si="0">(E2/0.9)/500</f>
        <v>0</v>
      </c>
      <c r="H2" s="14">
        <v>41.707231810310503</v>
      </c>
      <c r="I2" s="15">
        <v>-100.51325195791399</v>
      </c>
      <c r="J2" s="53">
        <v>3</v>
      </c>
      <c r="K2" s="55">
        <v>3</v>
      </c>
      <c r="L2" s="55">
        <v>3</v>
      </c>
      <c r="M2" s="26">
        <f t="shared" ref="M2:M31" si="1">AVERAGE(J2:L2)</f>
        <v>3</v>
      </c>
      <c r="N2" s="40"/>
      <c r="O2" s="77" t="s">
        <v>152</v>
      </c>
      <c r="P2" s="77" t="s">
        <v>153</v>
      </c>
      <c r="Q2" s="77" t="s">
        <v>154</v>
      </c>
    </row>
    <row r="3" spans="1:17">
      <c r="A3" s="54" t="s">
        <v>16</v>
      </c>
      <c r="B3" s="55">
        <v>2</v>
      </c>
      <c r="C3" s="55">
        <v>0</v>
      </c>
      <c r="D3" s="55">
        <v>0</v>
      </c>
      <c r="E3" s="55">
        <f t="shared" ref="E3:E11" si="2">C3-D3</f>
        <v>0</v>
      </c>
      <c r="F3" s="55" t="s">
        <v>126</v>
      </c>
      <c r="G3" s="53">
        <f t="shared" si="0"/>
        <v>0</v>
      </c>
      <c r="H3" s="14">
        <v>41.721494781020297</v>
      </c>
      <c r="I3" s="15">
        <v>-100.510343395601</v>
      </c>
      <c r="J3" s="53">
        <v>3</v>
      </c>
      <c r="K3" s="55">
        <v>3</v>
      </c>
      <c r="L3" s="55">
        <v>3</v>
      </c>
      <c r="M3" s="26">
        <f t="shared" si="1"/>
        <v>3</v>
      </c>
      <c r="N3" s="40"/>
      <c r="O3" s="77">
        <v>1</v>
      </c>
      <c r="P3" s="77">
        <v>0</v>
      </c>
      <c r="Q3" s="77">
        <v>0</v>
      </c>
    </row>
    <row r="4" spans="1:17">
      <c r="A4" s="54" t="s">
        <v>16</v>
      </c>
      <c r="B4" s="55">
        <v>3</v>
      </c>
      <c r="C4" s="55">
        <v>0</v>
      </c>
      <c r="D4" s="55">
        <v>0</v>
      </c>
      <c r="E4" s="55">
        <f t="shared" si="2"/>
        <v>0</v>
      </c>
      <c r="F4" s="55" t="s">
        <v>126</v>
      </c>
      <c r="G4" s="53">
        <f t="shared" si="0"/>
        <v>0</v>
      </c>
      <c r="H4" s="14">
        <v>41.735878775597797</v>
      </c>
      <c r="I4" s="15">
        <v>-100.51079521666701</v>
      </c>
      <c r="J4" s="53">
        <v>2</v>
      </c>
      <c r="K4" s="55">
        <v>3</v>
      </c>
      <c r="L4" s="55">
        <v>3</v>
      </c>
      <c r="M4" s="26">
        <f t="shared" si="1"/>
        <v>2.6666666666666665</v>
      </c>
      <c r="N4" s="40"/>
      <c r="O4" s="77">
        <v>2</v>
      </c>
      <c r="P4" s="77">
        <v>4</v>
      </c>
      <c r="Q4" s="77">
        <v>0</v>
      </c>
    </row>
    <row r="5" spans="1:17">
      <c r="A5" s="54" t="s">
        <v>16</v>
      </c>
      <c r="B5" s="55">
        <v>4</v>
      </c>
      <c r="C5" s="55">
        <v>0</v>
      </c>
      <c r="D5" s="55">
        <v>0</v>
      </c>
      <c r="E5" s="55">
        <f t="shared" si="2"/>
        <v>0</v>
      </c>
      <c r="F5" s="55" t="s">
        <v>126</v>
      </c>
      <c r="G5" s="53">
        <f t="shared" si="0"/>
        <v>0</v>
      </c>
      <c r="H5" s="14">
        <v>41.7469049655476</v>
      </c>
      <c r="I5" s="15">
        <v>-100.523272162765</v>
      </c>
      <c r="J5" s="53">
        <v>3</v>
      </c>
      <c r="K5" s="55">
        <v>3</v>
      </c>
      <c r="L5" s="55">
        <v>3</v>
      </c>
      <c r="M5" s="26">
        <f t="shared" si="1"/>
        <v>3</v>
      </c>
      <c r="N5" s="40"/>
      <c r="O5" s="77">
        <v>3</v>
      </c>
      <c r="P5" s="77">
        <v>35</v>
      </c>
      <c r="Q5" s="77">
        <v>2.98E-3</v>
      </c>
    </row>
    <row r="6" spans="1:17">
      <c r="A6" s="54" t="s">
        <v>16</v>
      </c>
      <c r="B6" s="55">
        <v>5</v>
      </c>
      <c r="C6" s="55">
        <v>0</v>
      </c>
      <c r="D6" s="55">
        <v>0</v>
      </c>
      <c r="E6" s="55">
        <f t="shared" si="2"/>
        <v>0</v>
      </c>
      <c r="F6" s="55" t="s">
        <v>126</v>
      </c>
      <c r="G6" s="53">
        <f t="shared" si="0"/>
        <v>0</v>
      </c>
      <c r="H6" s="14">
        <v>41.760916977323603</v>
      </c>
      <c r="I6" s="15">
        <v>-100.525066392981</v>
      </c>
      <c r="J6" s="53">
        <v>2</v>
      </c>
      <c r="K6" s="55">
        <v>2</v>
      </c>
      <c r="L6" s="55">
        <v>3</v>
      </c>
      <c r="M6" s="26">
        <f t="shared" si="1"/>
        <v>2.3333333333333335</v>
      </c>
      <c r="N6" s="40"/>
      <c r="O6" s="77">
        <v>4</v>
      </c>
      <c r="P6" s="77">
        <v>20</v>
      </c>
      <c r="Q6" s="77">
        <v>5.11E-3</v>
      </c>
    </row>
    <row r="7" spans="1:17">
      <c r="A7" s="54" t="s">
        <v>16</v>
      </c>
      <c r="B7" s="55">
        <v>6</v>
      </c>
      <c r="C7" s="55">
        <v>0</v>
      </c>
      <c r="D7" s="55">
        <v>0</v>
      </c>
      <c r="E7" s="55">
        <f t="shared" si="2"/>
        <v>0</v>
      </c>
      <c r="F7" s="55" t="s">
        <v>126</v>
      </c>
      <c r="G7" s="53">
        <f t="shared" si="0"/>
        <v>0</v>
      </c>
      <c r="H7" s="14">
        <v>41.775028544520197</v>
      </c>
      <c r="I7" s="15">
        <v>-100.526289780274</v>
      </c>
      <c r="J7" s="53">
        <v>4</v>
      </c>
      <c r="K7" s="55">
        <v>3</v>
      </c>
      <c r="L7" s="55">
        <v>3</v>
      </c>
      <c r="M7" s="26">
        <f t="shared" si="1"/>
        <v>3.3333333333333335</v>
      </c>
      <c r="N7" s="40"/>
      <c r="O7" s="77">
        <v>5</v>
      </c>
      <c r="P7" s="77">
        <v>20</v>
      </c>
      <c r="Q7" s="77">
        <v>7.77E-3</v>
      </c>
    </row>
    <row r="8" spans="1:17">
      <c r="A8" s="54" t="s">
        <v>16</v>
      </c>
      <c r="B8" s="55">
        <v>7</v>
      </c>
      <c r="C8" s="55">
        <v>0</v>
      </c>
      <c r="D8" s="55">
        <v>0</v>
      </c>
      <c r="E8" s="55">
        <f t="shared" si="2"/>
        <v>0</v>
      </c>
      <c r="F8" s="55" t="s">
        <v>126</v>
      </c>
      <c r="G8" s="53">
        <f t="shared" si="0"/>
        <v>0</v>
      </c>
      <c r="H8" s="14">
        <v>41.786388823621202</v>
      </c>
      <c r="I8" s="15">
        <v>-100.53799377972901</v>
      </c>
      <c r="J8" s="53">
        <v>3</v>
      </c>
      <c r="K8" s="55">
        <v>3</v>
      </c>
      <c r="L8" s="55">
        <v>3</v>
      </c>
      <c r="M8" s="26">
        <f t="shared" si="1"/>
        <v>3</v>
      </c>
      <c r="N8" s="40"/>
      <c r="O8" s="40"/>
      <c r="Q8" s="40"/>
    </row>
    <row r="9" spans="1:17">
      <c r="A9" s="54" t="s">
        <v>16</v>
      </c>
      <c r="B9" s="55">
        <v>8</v>
      </c>
      <c r="C9" s="55">
        <v>0</v>
      </c>
      <c r="D9" s="55">
        <v>0</v>
      </c>
      <c r="E9" s="55">
        <f t="shared" si="2"/>
        <v>0</v>
      </c>
      <c r="F9" s="55" t="s">
        <v>126</v>
      </c>
      <c r="G9" s="53">
        <f t="shared" si="0"/>
        <v>0</v>
      </c>
      <c r="H9" s="14">
        <v>41.800619679027399</v>
      </c>
      <c r="I9" s="15">
        <v>-100.536609634065</v>
      </c>
      <c r="J9" s="53">
        <v>2</v>
      </c>
      <c r="K9" s="55">
        <v>3</v>
      </c>
      <c r="L9" s="55">
        <v>3</v>
      </c>
      <c r="M9" s="26">
        <f t="shared" si="1"/>
        <v>2.6666666666666665</v>
      </c>
      <c r="N9" s="40"/>
      <c r="O9" s="40"/>
      <c r="Q9" s="40"/>
    </row>
    <row r="10" spans="1:17">
      <c r="A10" s="54" t="s">
        <v>16</v>
      </c>
      <c r="B10" s="55">
        <v>9</v>
      </c>
      <c r="C10" s="55">
        <v>0</v>
      </c>
      <c r="D10" s="55">
        <v>0</v>
      </c>
      <c r="E10" s="55">
        <f t="shared" si="2"/>
        <v>0</v>
      </c>
      <c r="F10" s="55" t="s">
        <v>126</v>
      </c>
      <c r="G10" s="53">
        <f t="shared" si="0"/>
        <v>0</v>
      </c>
      <c r="H10" s="14">
        <v>41.813049000782001</v>
      </c>
      <c r="I10" s="15">
        <v>-100.535321999837</v>
      </c>
      <c r="J10" s="53">
        <v>3</v>
      </c>
      <c r="K10" s="55">
        <v>3</v>
      </c>
      <c r="L10" s="55">
        <v>3</v>
      </c>
      <c r="M10" s="26">
        <f t="shared" si="1"/>
        <v>3</v>
      </c>
      <c r="N10" s="40"/>
      <c r="O10" s="40"/>
      <c r="Q10" s="40"/>
    </row>
    <row r="11" spans="1:17">
      <c r="A11" s="54" t="s">
        <v>16</v>
      </c>
      <c r="B11" s="55">
        <v>10</v>
      </c>
      <c r="C11" s="55">
        <v>0</v>
      </c>
      <c r="D11" s="55">
        <v>0</v>
      </c>
      <c r="E11" s="55">
        <f t="shared" si="2"/>
        <v>0</v>
      </c>
      <c r="F11" s="55" t="s">
        <v>126</v>
      </c>
      <c r="G11" s="53">
        <f t="shared" si="0"/>
        <v>0</v>
      </c>
      <c r="H11" s="14">
        <v>41.827591233807198</v>
      </c>
      <c r="I11" s="15">
        <v>-100.544518920421</v>
      </c>
      <c r="J11" s="53">
        <v>3</v>
      </c>
      <c r="K11" s="55">
        <v>3</v>
      </c>
      <c r="L11" s="55">
        <v>3</v>
      </c>
      <c r="M11" s="26">
        <f t="shared" si="1"/>
        <v>3</v>
      </c>
      <c r="N11" s="40"/>
      <c r="O11" s="40"/>
      <c r="Q11" s="40"/>
    </row>
    <row r="12" spans="1:17">
      <c r="A12" s="4" t="s">
        <v>28</v>
      </c>
      <c r="B12" s="3">
        <v>1</v>
      </c>
      <c r="C12" s="3">
        <v>0</v>
      </c>
      <c r="D12" s="3">
        <v>0</v>
      </c>
      <c r="E12" s="3">
        <f>C12-D12</f>
        <v>0</v>
      </c>
      <c r="F12" s="3" t="s">
        <v>126</v>
      </c>
      <c r="G12" s="3">
        <f t="shared" si="0"/>
        <v>0</v>
      </c>
      <c r="H12" s="32">
        <v>42.030157880760001</v>
      </c>
      <c r="I12" s="33">
        <v>-100.320610568056</v>
      </c>
      <c r="J12" s="3">
        <v>3</v>
      </c>
      <c r="K12" s="3">
        <v>2</v>
      </c>
      <c r="L12" s="3">
        <v>3</v>
      </c>
      <c r="M12" s="27">
        <f t="shared" si="1"/>
        <v>2.6666666666666665</v>
      </c>
      <c r="N12" s="40"/>
      <c r="O12" s="40"/>
      <c r="Q12" s="40"/>
    </row>
    <row r="13" spans="1:17">
      <c r="A13" s="4" t="s">
        <v>28</v>
      </c>
      <c r="B13" s="3">
        <v>2</v>
      </c>
      <c r="C13" s="3">
        <v>0</v>
      </c>
      <c r="D13" s="3">
        <v>0</v>
      </c>
      <c r="E13" s="3">
        <f t="shared" ref="E13:E21" si="3">C13-D13</f>
        <v>0</v>
      </c>
      <c r="F13" s="3" t="s">
        <v>126</v>
      </c>
      <c r="G13" s="3">
        <f t="shared" si="0"/>
        <v>0</v>
      </c>
      <c r="H13" s="32">
        <v>42.023102255370503</v>
      </c>
      <c r="I13" s="33">
        <v>-100.308300698704</v>
      </c>
      <c r="J13" s="3">
        <v>2</v>
      </c>
      <c r="K13" s="3">
        <v>3</v>
      </c>
      <c r="L13" s="3">
        <v>3</v>
      </c>
      <c r="M13" s="27">
        <f t="shared" si="1"/>
        <v>2.6666666666666665</v>
      </c>
      <c r="N13" s="40"/>
      <c r="O13" s="40"/>
      <c r="Q13" s="40"/>
    </row>
    <row r="14" spans="1:17">
      <c r="A14" s="4" t="s">
        <v>28</v>
      </c>
      <c r="B14" s="3">
        <v>3</v>
      </c>
      <c r="C14" s="3">
        <v>0</v>
      </c>
      <c r="D14" s="3">
        <v>0</v>
      </c>
      <c r="E14" s="3">
        <f t="shared" si="3"/>
        <v>0</v>
      </c>
      <c r="F14" s="3" t="s">
        <v>126</v>
      </c>
      <c r="G14" s="3">
        <f t="shared" si="0"/>
        <v>0</v>
      </c>
      <c r="H14" s="32">
        <v>42.009244519566799</v>
      </c>
      <c r="I14" s="33">
        <v>-100.304068879654</v>
      </c>
      <c r="J14" s="3">
        <v>2</v>
      </c>
      <c r="K14" s="3">
        <v>2</v>
      </c>
      <c r="L14" s="3">
        <v>3</v>
      </c>
      <c r="M14" s="27">
        <f t="shared" si="1"/>
        <v>2.3333333333333335</v>
      </c>
      <c r="N14" s="40"/>
      <c r="O14" s="40"/>
      <c r="Q14" s="40"/>
    </row>
    <row r="15" spans="1:17">
      <c r="A15" s="4" t="s">
        <v>28</v>
      </c>
      <c r="B15" s="3">
        <v>4</v>
      </c>
      <c r="C15" s="3">
        <v>0</v>
      </c>
      <c r="D15" s="3">
        <v>0</v>
      </c>
      <c r="E15" s="3">
        <f t="shared" si="3"/>
        <v>0</v>
      </c>
      <c r="F15" s="3" t="s">
        <v>126</v>
      </c>
      <c r="G15" s="3">
        <f t="shared" si="0"/>
        <v>0</v>
      </c>
      <c r="H15" s="32">
        <v>41.998349064626197</v>
      </c>
      <c r="I15" s="33">
        <v>-100.29232915255101</v>
      </c>
      <c r="J15" s="3">
        <v>2</v>
      </c>
      <c r="K15" s="3">
        <v>2</v>
      </c>
      <c r="L15" s="3">
        <v>3</v>
      </c>
      <c r="M15" s="27">
        <f t="shared" si="1"/>
        <v>2.3333333333333335</v>
      </c>
      <c r="N15" s="40"/>
      <c r="O15" s="40"/>
      <c r="Q15" s="40"/>
    </row>
    <row r="16" spans="1:17">
      <c r="A16" s="4" t="s">
        <v>28</v>
      </c>
      <c r="B16" s="3">
        <v>5</v>
      </c>
      <c r="C16" s="3">
        <v>0</v>
      </c>
      <c r="D16" s="3">
        <v>0</v>
      </c>
      <c r="E16" s="3">
        <f t="shared" si="3"/>
        <v>0</v>
      </c>
      <c r="F16" s="3" t="s">
        <v>126</v>
      </c>
      <c r="G16" s="3">
        <f t="shared" si="0"/>
        <v>0</v>
      </c>
      <c r="H16" s="32">
        <v>41.9880504000283</v>
      </c>
      <c r="I16" s="33">
        <v>-100.28242731365501</v>
      </c>
      <c r="J16" s="3">
        <v>2</v>
      </c>
      <c r="K16" s="3">
        <v>2</v>
      </c>
      <c r="L16" s="3">
        <v>3</v>
      </c>
      <c r="M16" s="27">
        <f t="shared" si="1"/>
        <v>2.3333333333333335</v>
      </c>
      <c r="N16" s="40"/>
      <c r="O16" s="40"/>
      <c r="Q16" s="40"/>
    </row>
    <row r="17" spans="1:13">
      <c r="A17" s="4" t="s">
        <v>28</v>
      </c>
      <c r="B17" s="3">
        <v>6</v>
      </c>
      <c r="C17" s="3">
        <v>0</v>
      </c>
      <c r="D17" s="3">
        <v>0</v>
      </c>
      <c r="E17" s="3">
        <f t="shared" si="3"/>
        <v>0</v>
      </c>
      <c r="F17" s="3" t="s">
        <v>126</v>
      </c>
      <c r="G17" s="3">
        <f t="shared" si="0"/>
        <v>0</v>
      </c>
      <c r="H17" s="32">
        <v>41.973709908738698</v>
      </c>
      <c r="I17" s="33">
        <v>-100.283719378599</v>
      </c>
      <c r="J17" s="3">
        <v>3</v>
      </c>
      <c r="K17" s="3">
        <v>3</v>
      </c>
      <c r="L17" s="3">
        <v>3</v>
      </c>
      <c r="M17" s="27">
        <f t="shared" si="1"/>
        <v>3</v>
      </c>
    </row>
    <row r="18" spans="1:13">
      <c r="A18" s="4" t="s">
        <v>28</v>
      </c>
      <c r="B18" s="3">
        <v>7</v>
      </c>
      <c r="C18" s="3">
        <v>0</v>
      </c>
      <c r="D18" s="3">
        <v>0</v>
      </c>
      <c r="E18" s="3">
        <f t="shared" si="3"/>
        <v>0</v>
      </c>
      <c r="F18" s="3" t="s">
        <v>126</v>
      </c>
      <c r="G18" s="3">
        <f t="shared" si="0"/>
        <v>0</v>
      </c>
      <c r="H18" s="32">
        <v>41.959918735693599</v>
      </c>
      <c r="I18" s="33">
        <v>-100.27832680272699</v>
      </c>
      <c r="J18" s="3">
        <v>3</v>
      </c>
      <c r="K18" s="3">
        <v>3</v>
      </c>
      <c r="L18" s="3">
        <v>3</v>
      </c>
      <c r="M18" s="27">
        <f t="shared" si="1"/>
        <v>3</v>
      </c>
    </row>
    <row r="19" spans="1:13">
      <c r="A19" s="4" t="s">
        <v>28</v>
      </c>
      <c r="B19" s="3">
        <v>8</v>
      </c>
      <c r="C19" s="3">
        <v>0</v>
      </c>
      <c r="D19" s="3">
        <v>0</v>
      </c>
      <c r="E19" s="3">
        <f t="shared" si="3"/>
        <v>0</v>
      </c>
      <c r="F19" s="3" t="s">
        <v>126</v>
      </c>
      <c r="G19" s="3">
        <f t="shared" si="0"/>
        <v>0</v>
      </c>
      <c r="H19" s="32">
        <v>41.946800999553901</v>
      </c>
      <c r="I19" s="33">
        <v>-100.277565000183</v>
      </c>
      <c r="J19" s="3">
        <v>3</v>
      </c>
      <c r="K19" s="3">
        <v>3</v>
      </c>
      <c r="L19" s="3">
        <v>3</v>
      </c>
      <c r="M19" s="27">
        <f t="shared" si="1"/>
        <v>3</v>
      </c>
    </row>
    <row r="20" spans="1:13">
      <c r="A20" s="4" t="s">
        <v>28</v>
      </c>
      <c r="B20" s="3">
        <v>9</v>
      </c>
      <c r="C20" s="3">
        <v>0</v>
      </c>
      <c r="D20" s="3">
        <v>0</v>
      </c>
      <c r="E20" s="3">
        <f t="shared" si="3"/>
        <v>0</v>
      </c>
      <c r="F20" s="44" t="s">
        <v>126</v>
      </c>
      <c r="G20" s="3">
        <f t="shared" si="0"/>
        <v>0</v>
      </c>
      <c r="H20" s="32">
        <v>41.951965396983397</v>
      </c>
      <c r="I20" s="33">
        <v>-100.295632155354</v>
      </c>
      <c r="J20" s="3">
        <v>3</v>
      </c>
      <c r="K20" s="3">
        <v>3</v>
      </c>
      <c r="L20" s="3">
        <v>3</v>
      </c>
      <c r="M20" s="27">
        <f t="shared" si="1"/>
        <v>3</v>
      </c>
    </row>
    <row r="21" spans="1:13">
      <c r="A21" s="4" t="s">
        <v>28</v>
      </c>
      <c r="B21" s="3">
        <v>10</v>
      </c>
      <c r="C21" s="3">
        <v>0</v>
      </c>
      <c r="D21" s="3">
        <v>0</v>
      </c>
      <c r="E21" s="3">
        <f t="shared" si="3"/>
        <v>0</v>
      </c>
      <c r="F21" s="44" t="s">
        <v>126</v>
      </c>
      <c r="G21" s="3">
        <f t="shared" si="0"/>
        <v>0</v>
      </c>
      <c r="H21" s="32">
        <v>41.959907640340802</v>
      </c>
      <c r="I21" s="33">
        <v>-100.311670653319</v>
      </c>
      <c r="J21" s="3">
        <v>3</v>
      </c>
      <c r="K21" s="3">
        <v>3</v>
      </c>
      <c r="L21" s="3">
        <v>3</v>
      </c>
      <c r="M21" s="27">
        <f t="shared" si="1"/>
        <v>3</v>
      </c>
    </row>
    <row r="22" spans="1:13">
      <c r="A22" s="54" t="s">
        <v>40</v>
      </c>
      <c r="B22" s="55">
        <v>1</v>
      </c>
      <c r="C22" s="55">
        <v>4</v>
      </c>
      <c r="D22" s="55">
        <v>0</v>
      </c>
      <c r="E22" s="55">
        <f>C22-D22</f>
        <v>4</v>
      </c>
      <c r="F22" s="43">
        <f t="shared" ref="F22:F53" si="4">D22/C22</f>
        <v>0</v>
      </c>
      <c r="G22" s="53">
        <f t="shared" si="0"/>
        <v>8.8888888888888889E-3</v>
      </c>
      <c r="H22" s="16">
        <v>41.957703499323998</v>
      </c>
      <c r="I22" s="30">
        <v>-99.851835778797593</v>
      </c>
      <c r="J22" s="53">
        <v>4</v>
      </c>
      <c r="K22" s="55">
        <v>5</v>
      </c>
      <c r="L22" s="55">
        <v>4</v>
      </c>
      <c r="M22" s="26">
        <f t="shared" si="1"/>
        <v>4.333333333333333</v>
      </c>
    </row>
    <row r="23" spans="1:13">
      <c r="A23" s="54" t="s">
        <v>40</v>
      </c>
      <c r="B23" s="55">
        <v>2</v>
      </c>
      <c r="C23" s="55">
        <v>3</v>
      </c>
      <c r="D23" s="55">
        <v>1</v>
      </c>
      <c r="E23" s="55">
        <f t="shared" ref="E23:E80" si="5">C23-D23</f>
        <v>2</v>
      </c>
      <c r="F23" s="43">
        <f t="shared" si="4"/>
        <v>0.33333333333333331</v>
      </c>
      <c r="G23" s="53">
        <f t="shared" si="0"/>
        <v>4.4444444444444444E-3</v>
      </c>
      <c r="H23" s="16">
        <v>41.972158000874202</v>
      </c>
      <c r="I23" s="30">
        <v>-99.851671999358004</v>
      </c>
      <c r="J23" s="53">
        <v>5</v>
      </c>
      <c r="K23" s="55">
        <v>5</v>
      </c>
      <c r="L23" s="55">
        <v>5</v>
      </c>
      <c r="M23" s="26">
        <f t="shared" si="1"/>
        <v>5</v>
      </c>
    </row>
    <row r="24" spans="1:13">
      <c r="A24" s="54" t="s">
        <v>40</v>
      </c>
      <c r="B24" s="55">
        <v>3</v>
      </c>
      <c r="C24" s="55">
        <v>0</v>
      </c>
      <c r="D24" s="55">
        <v>0</v>
      </c>
      <c r="E24" s="55">
        <f t="shared" si="5"/>
        <v>0</v>
      </c>
      <c r="F24" s="43" t="e">
        <f t="shared" si="4"/>
        <v>#DIV/0!</v>
      </c>
      <c r="G24" s="53">
        <f t="shared" si="0"/>
        <v>0</v>
      </c>
      <c r="H24" s="16">
        <v>41.981207732556697</v>
      </c>
      <c r="I24" s="30">
        <v>-99.822218301436195</v>
      </c>
      <c r="J24" s="53">
        <v>5</v>
      </c>
      <c r="K24" s="55">
        <v>5</v>
      </c>
      <c r="L24" s="55">
        <v>4</v>
      </c>
      <c r="M24" s="26">
        <f t="shared" si="1"/>
        <v>4.666666666666667</v>
      </c>
    </row>
    <row r="25" spans="1:13">
      <c r="A25" s="54" t="s">
        <v>40</v>
      </c>
      <c r="B25" s="55">
        <v>4</v>
      </c>
      <c r="C25" s="55">
        <v>1</v>
      </c>
      <c r="D25" s="55">
        <v>0</v>
      </c>
      <c r="E25" s="55">
        <f t="shared" si="5"/>
        <v>1</v>
      </c>
      <c r="F25" s="43">
        <f t="shared" si="4"/>
        <v>0</v>
      </c>
      <c r="G25" s="53">
        <f t="shared" si="0"/>
        <v>2.2222222222222222E-3</v>
      </c>
      <c r="H25" s="16">
        <v>41.981973385771298</v>
      </c>
      <c r="I25" s="30">
        <v>-99.802668672022904</v>
      </c>
      <c r="J25" s="53">
        <v>5</v>
      </c>
      <c r="K25" s="55">
        <v>4</v>
      </c>
      <c r="L25" s="55">
        <v>3</v>
      </c>
      <c r="M25" s="26">
        <f t="shared" si="1"/>
        <v>4</v>
      </c>
    </row>
    <row r="26" spans="1:13">
      <c r="A26" s="54" t="s">
        <v>40</v>
      </c>
      <c r="B26" s="55">
        <v>5</v>
      </c>
      <c r="C26" s="55">
        <v>0</v>
      </c>
      <c r="D26" s="55">
        <v>0</v>
      </c>
      <c r="E26" s="55">
        <f t="shared" si="5"/>
        <v>0</v>
      </c>
      <c r="F26" s="43" t="e">
        <f t="shared" si="4"/>
        <v>#DIV/0!</v>
      </c>
      <c r="G26" s="53">
        <f t="shared" si="0"/>
        <v>0</v>
      </c>
      <c r="H26" s="16">
        <v>41.981503992873101</v>
      </c>
      <c r="I26" s="30">
        <v>-99.783641702143797</v>
      </c>
      <c r="J26" s="53">
        <v>3</v>
      </c>
      <c r="K26" s="55">
        <v>3</v>
      </c>
      <c r="L26" s="55">
        <v>3</v>
      </c>
      <c r="M26" s="26">
        <f t="shared" si="1"/>
        <v>3</v>
      </c>
    </row>
    <row r="27" spans="1:13">
      <c r="A27" s="54" t="s">
        <v>40</v>
      </c>
      <c r="B27" s="55">
        <v>6</v>
      </c>
      <c r="C27" s="55">
        <v>0</v>
      </c>
      <c r="D27" s="55">
        <v>0</v>
      </c>
      <c r="E27" s="55">
        <f t="shared" si="5"/>
        <v>0</v>
      </c>
      <c r="F27" s="43" t="e">
        <f t="shared" si="4"/>
        <v>#DIV/0!</v>
      </c>
      <c r="G27" s="53">
        <f t="shared" si="0"/>
        <v>0</v>
      </c>
      <c r="H27" s="16">
        <v>41.9818547044149</v>
      </c>
      <c r="I27" s="30">
        <v>-99.764190350278199</v>
      </c>
      <c r="J27" s="53">
        <v>3</v>
      </c>
      <c r="K27" s="55">
        <v>3</v>
      </c>
      <c r="L27" s="55">
        <v>3</v>
      </c>
      <c r="M27" s="26">
        <f t="shared" si="1"/>
        <v>3</v>
      </c>
    </row>
    <row r="28" spans="1:13">
      <c r="A28" s="54" t="s">
        <v>40</v>
      </c>
      <c r="B28" s="55">
        <v>7</v>
      </c>
      <c r="C28" s="55">
        <v>2</v>
      </c>
      <c r="D28" s="55">
        <v>0</v>
      </c>
      <c r="E28" s="55">
        <f t="shared" si="5"/>
        <v>2</v>
      </c>
      <c r="F28" s="43">
        <f t="shared" si="4"/>
        <v>0</v>
      </c>
      <c r="G28" s="53">
        <f t="shared" si="0"/>
        <v>4.4444444444444444E-3</v>
      </c>
      <c r="H28" s="16">
        <v>41.984432061141398</v>
      </c>
      <c r="I28" s="30">
        <v>-99.744868666083903</v>
      </c>
      <c r="J28" s="53">
        <v>3</v>
      </c>
      <c r="K28" s="55">
        <v>3</v>
      </c>
      <c r="L28" s="55">
        <v>3</v>
      </c>
      <c r="M28" s="26">
        <f t="shared" si="1"/>
        <v>3</v>
      </c>
    </row>
    <row r="29" spans="1:13">
      <c r="A29" s="54" t="s">
        <v>40</v>
      </c>
      <c r="B29" s="55">
        <v>8</v>
      </c>
      <c r="C29" s="55">
        <v>10</v>
      </c>
      <c r="D29" s="55">
        <v>0</v>
      </c>
      <c r="E29" s="55">
        <f t="shared" si="5"/>
        <v>10</v>
      </c>
      <c r="F29" s="43">
        <f t="shared" si="4"/>
        <v>0</v>
      </c>
      <c r="G29" s="53">
        <f t="shared" si="0"/>
        <v>2.2222222222222223E-2</v>
      </c>
      <c r="H29" s="16">
        <v>41.9486033807204</v>
      </c>
      <c r="I29" s="30">
        <v>-99.899544770768898</v>
      </c>
      <c r="J29" s="53">
        <v>5</v>
      </c>
      <c r="K29" s="55">
        <v>4</v>
      </c>
      <c r="L29" s="55">
        <v>5</v>
      </c>
      <c r="M29" s="26">
        <f t="shared" si="1"/>
        <v>4.666666666666667</v>
      </c>
    </row>
    <row r="30" spans="1:13">
      <c r="A30" s="54" t="s">
        <v>40</v>
      </c>
      <c r="B30" s="55">
        <v>9</v>
      </c>
      <c r="C30" s="55">
        <v>13</v>
      </c>
      <c r="D30" s="55">
        <v>1</v>
      </c>
      <c r="E30" s="55">
        <f t="shared" si="5"/>
        <v>12</v>
      </c>
      <c r="F30" s="43">
        <f t="shared" si="4"/>
        <v>7.6923076923076927E-2</v>
      </c>
      <c r="G30" s="53">
        <f t="shared" si="0"/>
        <v>2.6666666666666665E-2</v>
      </c>
      <c r="H30" s="16">
        <v>41.956950000021799</v>
      </c>
      <c r="I30" s="30">
        <v>-99.918475999035394</v>
      </c>
      <c r="J30" s="53">
        <v>4</v>
      </c>
      <c r="K30" s="55">
        <v>3</v>
      </c>
      <c r="L30" s="55">
        <v>3</v>
      </c>
      <c r="M30" s="26">
        <f t="shared" si="1"/>
        <v>3.3333333333333335</v>
      </c>
    </row>
    <row r="31" spans="1:13">
      <c r="A31" s="54" t="s">
        <v>40</v>
      </c>
      <c r="B31" s="55">
        <v>10</v>
      </c>
      <c r="C31" s="55">
        <v>14</v>
      </c>
      <c r="D31" s="55">
        <v>0</v>
      </c>
      <c r="E31" s="55">
        <f t="shared" si="5"/>
        <v>14</v>
      </c>
      <c r="F31" s="43">
        <f t="shared" si="4"/>
        <v>0</v>
      </c>
      <c r="G31" s="53">
        <f t="shared" si="0"/>
        <v>3.111111111111111E-2</v>
      </c>
      <c r="H31" s="16">
        <v>41.957189579728301</v>
      </c>
      <c r="I31" s="30">
        <v>-99.938487027099498</v>
      </c>
      <c r="J31" s="53">
        <v>4</v>
      </c>
      <c r="K31" s="55">
        <v>3</v>
      </c>
      <c r="L31" s="55">
        <v>3</v>
      </c>
      <c r="M31" s="26">
        <f t="shared" si="1"/>
        <v>3.3333333333333335</v>
      </c>
    </row>
    <row r="32" spans="1:13" s="40" customFormat="1">
      <c r="A32" s="54" t="s">
        <v>40</v>
      </c>
      <c r="B32" s="55">
        <v>11</v>
      </c>
      <c r="C32" s="55">
        <v>7</v>
      </c>
      <c r="D32" s="55">
        <v>0</v>
      </c>
      <c r="E32" s="55">
        <f t="shared" si="5"/>
        <v>7</v>
      </c>
      <c r="F32" s="43">
        <f t="shared" si="4"/>
        <v>0</v>
      </c>
      <c r="G32" s="53">
        <f t="shared" si="0"/>
        <v>1.5555555555555555E-2</v>
      </c>
      <c r="H32" s="16">
        <v>41.957298000148597</v>
      </c>
      <c r="I32" s="30">
        <v>-99.956932001042802</v>
      </c>
      <c r="J32" s="53">
        <v>5</v>
      </c>
      <c r="K32" s="55">
        <v>4</v>
      </c>
      <c r="L32" s="55">
        <v>4</v>
      </c>
      <c r="M32" s="26">
        <v>4</v>
      </c>
    </row>
    <row r="33" spans="1:13">
      <c r="A33" s="54" t="s">
        <v>40</v>
      </c>
      <c r="B33" s="55">
        <v>12</v>
      </c>
      <c r="C33" s="55">
        <v>11</v>
      </c>
      <c r="D33" s="55">
        <v>0</v>
      </c>
      <c r="E33" s="55">
        <f t="shared" si="5"/>
        <v>11</v>
      </c>
      <c r="F33" s="43">
        <f t="shared" si="4"/>
        <v>0</v>
      </c>
      <c r="G33" s="53">
        <f t="shared" si="0"/>
        <v>2.4444444444444442E-2</v>
      </c>
      <c r="H33" s="58">
        <v>41.956950000021799</v>
      </c>
      <c r="I33" s="57">
        <v>-99.918475999035394</v>
      </c>
      <c r="J33" s="53">
        <v>5</v>
      </c>
      <c r="K33" s="55">
        <v>4</v>
      </c>
      <c r="L33" s="55">
        <v>4</v>
      </c>
      <c r="M33" s="26">
        <f>AVERAGE(J32:L32)</f>
        <v>4.333333333333333</v>
      </c>
    </row>
    <row r="34" spans="1:13">
      <c r="A34" s="4" t="s">
        <v>54</v>
      </c>
      <c r="B34" s="3">
        <v>1</v>
      </c>
      <c r="C34" s="3">
        <v>2</v>
      </c>
      <c r="D34" s="3">
        <v>0</v>
      </c>
      <c r="E34" s="3">
        <f t="shared" si="5"/>
        <v>2</v>
      </c>
      <c r="F34" s="44">
        <f t="shared" si="4"/>
        <v>0</v>
      </c>
      <c r="G34" s="3">
        <f t="shared" ref="G34:G65" si="6">(E34/0.9)/500</f>
        <v>4.4444444444444444E-3</v>
      </c>
      <c r="H34" s="32">
        <v>41.993748771573202</v>
      </c>
      <c r="I34" s="33">
        <v>-99.859060314013504</v>
      </c>
      <c r="J34" s="3">
        <v>4</v>
      </c>
      <c r="K34" s="3">
        <v>5</v>
      </c>
      <c r="L34" s="3">
        <v>5</v>
      </c>
      <c r="M34" s="27">
        <f t="shared" ref="M34:M80" si="7">AVERAGE(J34:L34)</f>
        <v>4.666666666666667</v>
      </c>
    </row>
    <row r="35" spans="1:13">
      <c r="A35" s="4" t="s">
        <v>54</v>
      </c>
      <c r="B35" s="3">
        <v>2</v>
      </c>
      <c r="C35" s="3">
        <v>7</v>
      </c>
      <c r="D35" s="3">
        <v>2</v>
      </c>
      <c r="E35" s="3">
        <f t="shared" si="5"/>
        <v>5</v>
      </c>
      <c r="F35" s="44">
        <f t="shared" si="4"/>
        <v>0.2857142857142857</v>
      </c>
      <c r="G35" s="3">
        <f t="shared" si="6"/>
        <v>1.1111111111111112E-2</v>
      </c>
      <c r="H35" s="32">
        <v>42.008240964634602</v>
      </c>
      <c r="I35" s="33">
        <v>-99.859317530878002</v>
      </c>
      <c r="J35" s="3">
        <v>5</v>
      </c>
      <c r="K35" s="3">
        <v>5</v>
      </c>
      <c r="L35" s="3">
        <v>4</v>
      </c>
      <c r="M35" s="27">
        <f t="shared" si="7"/>
        <v>4.666666666666667</v>
      </c>
    </row>
    <row r="36" spans="1:13">
      <c r="A36" s="4" t="s">
        <v>54</v>
      </c>
      <c r="B36" s="3">
        <v>3</v>
      </c>
      <c r="C36" s="3">
        <v>1</v>
      </c>
      <c r="D36" s="3">
        <v>0</v>
      </c>
      <c r="E36" s="3">
        <f t="shared" si="5"/>
        <v>1</v>
      </c>
      <c r="F36" s="44">
        <f t="shared" si="4"/>
        <v>0</v>
      </c>
      <c r="G36" s="3">
        <f t="shared" si="6"/>
        <v>2.2222222222222222E-3</v>
      </c>
      <c r="H36" s="32">
        <v>42.0227330882609</v>
      </c>
      <c r="I36" s="33">
        <v>-99.8595748633863</v>
      </c>
      <c r="J36" s="3">
        <v>5</v>
      </c>
      <c r="K36" s="3">
        <v>5</v>
      </c>
      <c r="L36" s="3">
        <v>4</v>
      </c>
      <c r="M36" s="27">
        <f t="shared" si="7"/>
        <v>4.666666666666667</v>
      </c>
    </row>
    <row r="37" spans="1:13">
      <c r="A37" s="4" t="s">
        <v>54</v>
      </c>
      <c r="B37" s="3">
        <v>4</v>
      </c>
      <c r="C37" s="3">
        <v>0</v>
      </c>
      <c r="D37" s="3">
        <v>0</v>
      </c>
      <c r="E37" s="3">
        <f t="shared" si="5"/>
        <v>0</v>
      </c>
      <c r="F37" s="44" t="e">
        <f t="shared" si="4"/>
        <v>#DIV/0!</v>
      </c>
      <c r="G37" s="3">
        <f t="shared" si="6"/>
        <v>0</v>
      </c>
      <c r="H37" s="32">
        <v>42.0372251415194</v>
      </c>
      <c r="I37" s="33">
        <v>-99.859832311616401</v>
      </c>
      <c r="J37" s="3">
        <v>4</v>
      </c>
      <c r="K37" s="3">
        <v>3</v>
      </c>
      <c r="L37" s="3">
        <v>3</v>
      </c>
      <c r="M37" s="27">
        <f t="shared" si="7"/>
        <v>3.3333333333333335</v>
      </c>
    </row>
    <row r="38" spans="1:13">
      <c r="A38" s="4" t="s">
        <v>54</v>
      </c>
      <c r="B38" s="3">
        <v>5</v>
      </c>
      <c r="C38" s="3">
        <v>1</v>
      </c>
      <c r="D38" s="3">
        <v>0</v>
      </c>
      <c r="E38" s="3">
        <f t="shared" si="5"/>
        <v>1</v>
      </c>
      <c r="F38" s="44">
        <f t="shared" si="4"/>
        <v>0</v>
      </c>
      <c r="G38" s="3">
        <f t="shared" si="6"/>
        <v>2.2222222222222222E-3</v>
      </c>
      <c r="H38" s="32">
        <v>42.051715140139898</v>
      </c>
      <c r="I38" s="33">
        <v>-99.860192150959804</v>
      </c>
      <c r="J38" s="3">
        <v>5</v>
      </c>
      <c r="K38" s="3">
        <v>5</v>
      </c>
      <c r="L38" s="3">
        <v>3</v>
      </c>
      <c r="M38" s="27">
        <f t="shared" si="7"/>
        <v>4.333333333333333</v>
      </c>
    </row>
    <row r="39" spans="1:13">
      <c r="A39" s="4" t="s">
        <v>54</v>
      </c>
      <c r="B39" s="3">
        <v>6</v>
      </c>
      <c r="C39" s="3">
        <v>1</v>
      </c>
      <c r="D39" s="3">
        <v>0</v>
      </c>
      <c r="E39" s="3">
        <f t="shared" si="5"/>
        <v>1</v>
      </c>
      <c r="F39" s="44">
        <f t="shared" si="4"/>
        <v>0</v>
      </c>
      <c r="G39" s="3">
        <f t="shared" si="6"/>
        <v>2.2222222222222222E-3</v>
      </c>
      <c r="H39" s="32">
        <v>42.066205555096602</v>
      </c>
      <c r="I39" s="33">
        <v>-99.860559427320098</v>
      </c>
      <c r="J39" s="3">
        <v>3</v>
      </c>
      <c r="K39" s="3">
        <v>3</v>
      </c>
      <c r="L39" s="3">
        <v>2</v>
      </c>
      <c r="M39" s="27">
        <f t="shared" si="7"/>
        <v>2.6666666666666665</v>
      </c>
    </row>
    <row r="40" spans="1:13">
      <c r="A40" s="4" t="s">
        <v>54</v>
      </c>
      <c r="B40" s="3">
        <v>7</v>
      </c>
      <c r="C40" s="3">
        <v>2</v>
      </c>
      <c r="D40" s="3">
        <v>0</v>
      </c>
      <c r="E40" s="3">
        <f t="shared" si="5"/>
        <v>2</v>
      </c>
      <c r="F40" s="44">
        <f t="shared" si="4"/>
        <v>0</v>
      </c>
      <c r="G40" s="3">
        <f t="shared" si="6"/>
        <v>4.4444444444444444E-3</v>
      </c>
      <c r="H40" s="32">
        <v>42.080250598408099</v>
      </c>
      <c r="I40" s="33">
        <v>-99.864285263656001</v>
      </c>
      <c r="J40" s="3">
        <v>3</v>
      </c>
      <c r="K40" s="3">
        <v>3</v>
      </c>
      <c r="L40" s="3">
        <v>4</v>
      </c>
      <c r="M40" s="27">
        <f t="shared" si="7"/>
        <v>3.3333333333333335</v>
      </c>
    </row>
    <row r="41" spans="1:13">
      <c r="A41" s="54" t="s">
        <v>139</v>
      </c>
      <c r="B41" s="55">
        <v>1</v>
      </c>
      <c r="C41" s="55">
        <v>3</v>
      </c>
      <c r="D41" s="55">
        <v>0</v>
      </c>
      <c r="E41" s="55">
        <f t="shared" si="5"/>
        <v>3</v>
      </c>
      <c r="F41" s="43">
        <f t="shared" si="4"/>
        <v>0</v>
      </c>
      <c r="G41" s="53">
        <f t="shared" si="6"/>
        <v>6.6666666666666662E-3</v>
      </c>
      <c r="H41" s="13">
        <v>42.086449000205498</v>
      </c>
      <c r="I41" s="30">
        <v>-99.651749000018498</v>
      </c>
      <c r="J41" s="53">
        <v>5</v>
      </c>
      <c r="K41" s="55">
        <v>5</v>
      </c>
      <c r="L41" s="55">
        <v>4</v>
      </c>
      <c r="M41" s="26">
        <f t="shared" si="7"/>
        <v>4.666666666666667</v>
      </c>
    </row>
    <row r="42" spans="1:13">
      <c r="A42" s="54" t="s">
        <v>139</v>
      </c>
      <c r="B42" s="55">
        <v>2</v>
      </c>
      <c r="C42" s="55">
        <v>7</v>
      </c>
      <c r="D42" s="55">
        <v>1</v>
      </c>
      <c r="E42" s="55">
        <f t="shared" si="5"/>
        <v>6</v>
      </c>
      <c r="F42" s="43">
        <f t="shared" si="4"/>
        <v>0.14285714285714285</v>
      </c>
      <c r="G42" s="53">
        <f t="shared" si="6"/>
        <v>1.3333333333333332E-2</v>
      </c>
      <c r="H42" s="13">
        <v>42.086435500453902</v>
      </c>
      <c r="I42" s="30">
        <v>-99.612964806258702</v>
      </c>
      <c r="J42" s="53">
        <v>5</v>
      </c>
      <c r="K42" s="55">
        <v>5</v>
      </c>
      <c r="L42" s="55">
        <v>4</v>
      </c>
      <c r="M42" s="26">
        <f t="shared" si="7"/>
        <v>4.666666666666667</v>
      </c>
    </row>
    <row r="43" spans="1:13">
      <c r="A43" s="54" t="s">
        <v>139</v>
      </c>
      <c r="B43" s="55">
        <v>3</v>
      </c>
      <c r="C43" s="55">
        <v>0</v>
      </c>
      <c r="D43" s="55">
        <v>0</v>
      </c>
      <c r="E43" s="55">
        <f t="shared" si="5"/>
        <v>0</v>
      </c>
      <c r="F43" s="43" t="e">
        <f t="shared" si="4"/>
        <v>#DIV/0!</v>
      </c>
      <c r="G43" s="53">
        <f t="shared" si="6"/>
        <v>0</v>
      </c>
      <c r="H43" s="13">
        <v>42.086405000188797</v>
      </c>
      <c r="I43" s="30">
        <v>-99.593508950139196</v>
      </c>
      <c r="J43" s="53">
        <v>4</v>
      </c>
      <c r="K43" s="55">
        <v>4</v>
      </c>
      <c r="L43" s="55">
        <v>3</v>
      </c>
      <c r="M43" s="26">
        <f t="shared" si="7"/>
        <v>3.6666666666666665</v>
      </c>
    </row>
    <row r="44" spans="1:13">
      <c r="A44" s="54" t="s">
        <v>139</v>
      </c>
      <c r="B44" s="55">
        <v>4</v>
      </c>
      <c r="C44" s="55">
        <v>0</v>
      </c>
      <c r="D44" s="55">
        <v>0</v>
      </c>
      <c r="E44" s="55">
        <f t="shared" si="5"/>
        <v>0</v>
      </c>
      <c r="F44" s="43" t="e">
        <f t="shared" si="4"/>
        <v>#DIV/0!</v>
      </c>
      <c r="G44" s="53">
        <f t="shared" si="6"/>
        <v>0</v>
      </c>
      <c r="H44" s="13">
        <v>42.086544530486101</v>
      </c>
      <c r="I44" s="17">
        <v>-99.574063933732504</v>
      </c>
      <c r="J44" s="53">
        <v>5</v>
      </c>
      <c r="K44" s="55">
        <v>5</v>
      </c>
      <c r="L44" s="55">
        <v>3</v>
      </c>
      <c r="M44" s="26">
        <f t="shared" si="7"/>
        <v>4.333333333333333</v>
      </c>
    </row>
    <row r="45" spans="1:13">
      <c r="A45" s="54" t="s">
        <v>139</v>
      </c>
      <c r="B45" s="55">
        <v>5</v>
      </c>
      <c r="C45" s="55">
        <v>1</v>
      </c>
      <c r="D45" s="55">
        <v>0</v>
      </c>
      <c r="E45" s="55">
        <f t="shared" si="5"/>
        <v>1</v>
      </c>
      <c r="F45" s="43">
        <f t="shared" si="4"/>
        <v>0</v>
      </c>
      <c r="G45" s="53">
        <f t="shared" si="6"/>
        <v>2.2222222222222222E-3</v>
      </c>
      <c r="H45" s="13">
        <v>42.086552035134702</v>
      </c>
      <c r="I45" s="17">
        <v>-99.554627707533101</v>
      </c>
      <c r="J45" s="53">
        <v>3</v>
      </c>
      <c r="K45" s="55">
        <v>3</v>
      </c>
      <c r="L45" s="55">
        <v>3</v>
      </c>
      <c r="M45" s="26">
        <f t="shared" si="7"/>
        <v>3</v>
      </c>
    </row>
    <row r="46" spans="1:13">
      <c r="A46" s="54" t="s">
        <v>139</v>
      </c>
      <c r="B46" s="55">
        <v>6</v>
      </c>
      <c r="C46" s="55">
        <v>4</v>
      </c>
      <c r="D46" s="55">
        <v>1</v>
      </c>
      <c r="E46" s="55">
        <f t="shared" si="5"/>
        <v>3</v>
      </c>
      <c r="F46" s="43">
        <f t="shared" si="4"/>
        <v>0.25</v>
      </c>
      <c r="G46" s="53">
        <f t="shared" si="6"/>
        <v>6.6666666666666662E-3</v>
      </c>
      <c r="H46" s="13">
        <v>42.086632909403498</v>
      </c>
      <c r="I46" s="17">
        <v>-99.535171407569905</v>
      </c>
      <c r="J46" s="53">
        <v>5</v>
      </c>
      <c r="K46" s="55">
        <v>5</v>
      </c>
      <c r="L46" s="55">
        <v>4</v>
      </c>
      <c r="M46" s="26">
        <f t="shared" si="7"/>
        <v>4.666666666666667</v>
      </c>
    </row>
    <row r="47" spans="1:13">
      <c r="A47" s="54" t="s">
        <v>139</v>
      </c>
      <c r="B47" s="55">
        <v>7</v>
      </c>
      <c r="C47" s="55">
        <v>0</v>
      </c>
      <c r="D47" s="55">
        <v>0</v>
      </c>
      <c r="E47" s="55">
        <f t="shared" si="5"/>
        <v>0</v>
      </c>
      <c r="F47" s="43" t="e">
        <f t="shared" si="4"/>
        <v>#DIV/0!</v>
      </c>
      <c r="G47" s="53">
        <f t="shared" si="6"/>
        <v>0</v>
      </c>
      <c r="H47" s="31">
        <v>42.080859265169202</v>
      </c>
      <c r="I47" s="30">
        <v>-99.520178264303894</v>
      </c>
      <c r="J47" s="53">
        <v>5</v>
      </c>
      <c r="K47" s="55">
        <v>4</v>
      </c>
      <c r="L47" s="55">
        <v>3</v>
      </c>
      <c r="M47" s="26">
        <f t="shared" si="7"/>
        <v>4</v>
      </c>
    </row>
    <row r="48" spans="1:13">
      <c r="A48" s="54" t="s">
        <v>139</v>
      </c>
      <c r="B48" s="55">
        <v>8</v>
      </c>
      <c r="C48" s="55">
        <v>0</v>
      </c>
      <c r="D48" s="55">
        <v>0</v>
      </c>
      <c r="E48" s="55">
        <f t="shared" si="5"/>
        <v>0</v>
      </c>
      <c r="F48" s="43" t="e">
        <f t="shared" si="4"/>
        <v>#DIV/0!</v>
      </c>
      <c r="G48" s="53">
        <f t="shared" si="6"/>
        <v>0</v>
      </c>
      <c r="H48" s="31">
        <v>42.069258411227302</v>
      </c>
      <c r="I48" s="30">
        <v>-99.508519382569006</v>
      </c>
      <c r="J48" s="53">
        <v>4</v>
      </c>
      <c r="K48" s="55">
        <v>3</v>
      </c>
      <c r="L48" s="55">
        <v>3</v>
      </c>
      <c r="M48" s="26">
        <f t="shared" si="7"/>
        <v>3.3333333333333335</v>
      </c>
    </row>
    <row r="49" spans="1:16">
      <c r="A49" s="54" t="s">
        <v>139</v>
      </c>
      <c r="B49" s="55">
        <v>9</v>
      </c>
      <c r="C49" s="55">
        <v>1</v>
      </c>
      <c r="D49" s="55">
        <v>0</v>
      </c>
      <c r="E49" s="55">
        <f t="shared" si="5"/>
        <v>1</v>
      </c>
      <c r="F49" s="43">
        <f t="shared" si="4"/>
        <v>0</v>
      </c>
      <c r="G49" s="53">
        <f t="shared" si="6"/>
        <v>2.2222222222222222E-3</v>
      </c>
      <c r="H49" s="31">
        <v>42.057650102087102</v>
      </c>
      <c r="I49" s="30">
        <v>-99.496878602698501</v>
      </c>
      <c r="J49" s="53">
        <v>3</v>
      </c>
      <c r="K49" s="55">
        <v>3</v>
      </c>
      <c r="L49" s="55">
        <v>3</v>
      </c>
      <c r="M49" s="26">
        <f t="shared" si="7"/>
        <v>3</v>
      </c>
      <c r="N49" s="40"/>
      <c r="O49" s="40"/>
    </row>
    <row r="50" spans="1:16">
      <c r="A50" s="54" t="s">
        <v>139</v>
      </c>
      <c r="B50" s="55">
        <v>10</v>
      </c>
      <c r="C50" s="55">
        <v>1</v>
      </c>
      <c r="D50" s="55">
        <v>0</v>
      </c>
      <c r="E50" s="55">
        <f t="shared" si="5"/>
        <v>1</v>
      </c>
      <c r="F50" s="43">
        <f t="shared" si="4"/>
        <v>0</v>
      </c>
      <c r="G50" s="53">
        <f t="shared" si="6"/>
        <v>2.2222222222222222E-3</v>
      </c>
      <c r="H50" s="13">
        <v>42.046052587094003</v>
      </c>
      <c r="I50" s="30">
        <v>-99.485217868855798</v>
      </c>
      <c r="J50" s="53">
        <v>4</v>
      </c>
      <c r="K50" s="55">
        <v>3</v>
      </c>
      <c r="L50" s="55">
        <v>4</v>
      </c>
      <c r="M50" s="26">
        <f t="shared" si="7"/>
        <v>3.6666666666666665</v>
      </c>
      <c r="N50" s="40"/>
      <c r="O50" s="40"/>
    </row>
    <row r="51" spans="1:16">
      <c r="A51" s="4" t="s">
        <v>155</v>
      </c>
      <c r="B51" s="3">
        <v>1</v>
      </c>
      <c r="C51" s="3">
        <v>1</v>
      </c>
      <c r="D51" s="3">
        <v>0</v>
      </c>
      <c r="E51" s="3">
        <f t="shared" si="5"/>
        <v>1</v>
      </c>
      <c r="F51" s="44">
        <f>D51/C51</f>
        <v>0</v>
      </c>
      <c r="G51" s="3">
        <f t="shared" si="6"/>
        <v>2.2222222222222222E-3</v>
      </c>
      <c r="H51" s="32">
        <v>42.033198999812001</v>
      </c>
      <c r="I51" s="33">
        <v>-99.472918000542407</v>
      </c>
      <c r="J51" s="3">
        <v>4</v>
      </c>
      <c r="K51" s="3">
        <v>4</v>
      </c>
      <c r="L51" s="3">
        <v>3</v>
      </c>
      <c r="M51" s="27">
        <f t="shared" si="7"/>
        <v>3.6666666666666665</v>
      </c>
      <c r="N51" s="40"/>
      <c r="O51" s="40"/>
    </row>
    <row r="52" spans="1:16">
      <c r="A52" s="4" t="s">
        <v>155</v>
      </c>
      <c r="B52" s="3">
        <v>2</v>
      </c>
      <c r="C52" s="3">
        <v>0</v>
      </c>
      <c r="D52" s="3">
        <v>0</v>
      </c>
      <c r="E52" s="3">
        <f t="shared" si="5"/>
        <v>0</v>
      </c>
      <c r="F52" s="44" t="e">
        <f t="shared" si="4"/>
        <v>#DIV/0!</v>
      </c>
      <c r="G52" s="3">
        <f t="shared" si="6"/>
        <v>0</v>
      </c>
      <c r="H52" s="32">
        <v>42.047620793162203</v>
      </c>
      <c r="I52" s="33">
        <v>-99.473475061033</v>
      </c>
      <c r="J52" s="3">
        <v>3</v>
      </c>
      <c r="K52" s="3">
        <v>3</v>
      </c>
      <c r="L52" s="3">
        <v>3</v>
      </c>
      <c r="M52" s="27">
        <f t="shared" si="7"/>
        <v>3</v>
      </c>
      <c r="N52" s="40"/>
      <c r="O52" s="40"/>
    </row>
    <row r="53" spans="1:16">
      <c r="A53" s="4" t="s">
        <v>155</v>
      </c>
      <c r="B53" s="3">
        <v>3</v>
      </c>
      <c r="C53" s="3">
        <v>0</v>
      </c>
      <c r="D53" s="3">
        <v>0</v>
      </c>
      <c r="E53" s="3">
        <f t="shared" si="5"/>
        <v>0</v>
      </c>
      <c r="F53" s="44" t="e">
        <f t="shared" si="4"/>
        <v>#DIV/0!</v>
      </c>
      <c r="G53" s="3">
        <f t="shared" si="6"/>
        <v>0</v>
      </c>
      <c r="H53" s="32">
        <v>42.061972383707698</v>
      </c>
      <c r="I53" s="33">
        <v>-99.472772860778406</v>
      </c>
      <c r="J53" s="3">
        <v>4</v>
      </c>
      <c r="K53" s="3">
        <v>3</v>
      </c>
      <c r="L53" s="3">
        <v>3</v>
      </c>
      <c r="M53" s="27">
        <f t="shared" si="7"/>
        <v>3.3333333333333335</v>
      </c>
      <c r="N53" s="40"/>
      <c r="O53" s="40"/>
    </row>
    <row r="54" spans="1:16">
      <c r="A54" s="4" t="s">
        <v>155</v>
      </c>
      <c r="B54" s="3">
        <v>4</v>
      </c>
      <c r="C54" s="3">
        <v>0</v>
      </c>
      <c r="D54" s="3">
        <v>0</v>
      </c>
      <c r="E54" s="3">
        <f t="shared" si="5"/>
        <v>0</v>
      </c>
      <c r="F54" s="44" t="e">
        <f t="shared" ref="F54:F83" si="8">D54/C54</f>
        <v>#DIV/0!</v>
      </c>
      <c r="G54" s="3">
        <f t="shared" si="6"/>
        <v>0</v>
      </c>
      <c r="H54" s="63">
        <v>42.096927999999998</v>
      </c>
      <c r="I54" s="63">
        <v>-99.525926999999996</v>
      </c>
      <c r="J54" s="3">
        <v>3</v>
      </c>
      <c r="K54" s="3">
        <v>3</v>
      </c>
      <c r="L54" s="3">
        <v>3</v>
      </c>
      <c r="M54" s="27">
        <f t="shared" si="7"/>
        <v>3</v>
      </c>
      <c r="N54" s="40" t="s">
        <v>156</v>
      </c>
      <c r="O54" s="40"/>
    </row>
    <row r="55" spans="1:16">
      <c r="A55" s="4" t="s">
        <v>155</v>
      </c>
      <c r="B55" s="3">
        <v>5</v>
      </c>
      <c r="C55" s="3">
        <v>3</v>
      </c>
      <c r="D55" s="3">
        <v>0</v>
      </c>
      <c r="E55" s="3">
        <f t="shared" si="5"/>
        <v>3</v>
      </c>
      <c r="F55" s="44">
        <f t="shared" si="8"/>
        <v>0</v>
      </c>
      <c r="G55" s="3">
        <f t="shared" si="6"/>
        <v>6.6666666666666662E-3</v>
      </c>
      <c r="H55" s="63">
        <v>42.111086</v>
      </c>
      <c r="I55" s="63">
        <v>-99.525983999999994</v>
      </c>
      <c r="J55" s="3">
        <v>2</v>
      </c>
      <c r="K55" s="3">
        <v>3</v>
      </c>
      <c r="L55" s="3">
        <v>3</v>
      </c>
      <c r="M55" s="27">
        <f t="shared" si="7"/>
        <v>2.6666666666666665</v>
      </c>
      <c r="N55" s="40" t="s">
        <v>157</v>
      </c>
      <c r="O55" s="40"/>
    </row>
    <row r="56" spans="1:16">
      <c r="A56" s="4" t="s">
        <v>155</v>
      </c>
      <c r="B56" s="3">
        <v>6</v>
      </c>
      <c r="C56" s="3">
        <v>2</v>
      </c>
      <c r="D56" s="3">
        <v>0</v>
      </c>
      <c r="E56" s="3">
        <f t="shared" si="5"/>
        <v>2</v>
      </c>
      <c r="F56" s="44">
        <f t="shared" si="8"/>
        <v>0</v>
      </c>
      <c r="G56" s="3">
        <f t="shared" si="6"/>
        <v>4.4444444444444444E-3</v>
      </c>
      <c r="H56" s="63">
        <v>42.126009000000003</v>
      </c>
      <c r="I56" s="63">
        <v>-99.526047000000005</v>
      </c>
      <c r="J56" s="3">
        <v>3</v>
      </c>
      <c r="K56" s="3">
        <v>3</v>
      </c>
      <c r="L56" s="3">
        <v>3</v>
      </c>
      <c r="M56" s="27">
        <f t="shared" si="7"/>
        <v>3</v>
      </c>
      <c r="N56" s="40" t="s">
        <v>158</v>
      </c>
      <c r="O56" s="40"/>
    </row>
    <row r="57" spans="1:16">
      <c r="A57" s="4" t="s">
        <v>155</v>
      </c>
      <c r="B57" s="3">
        <v>7</v>
      </c>
      <c r="C57" s="3">
        <v>1</v>
      </c>
      <c r="D57" s="3">
        <v>0</v>
      </c>
      <c r="E57" s="3">
        <f t="shared" si="5"/>
        <v>1</v>
      </c>
      <c r="F57" s="44">
        <f t="shared" si="8"/>
        <v>0</v>
      </c>
      <c r="G57" s="3">
        <f t="shared" si="6"/>
        <v>2.2222222222222222E-3</v>
      </c>
      <c r="H57" s="63">
        <v>42.151724999999999</v>
      </c>
      <c r="I57" s="63">
        <v>-99.515535999999997</v>
      </c>
      <c r="J57" s="3">
        <v>3</v>
      </c>
      <c r="K57" s="3">
        <v>3</v>
      </c>
      <c r="L57" s="61">
        <v>4</v>
      </c>
      <c r="M57" s="59">
        <v>3</v>
      </c>
      <c r="N57" s="60" t="s">
        <v>159</v>
      </c>
      <c r="O57" s="60"/>
      <c r="P57" s="60"/>
    </row>
    <row r="58" spans="1:16">
      <c r="A58" s="4" t="s">
        <v>155</v>
      </c>
      <c r="B58" s="3">
        <v>8</v>
      </c>
      <c r="C58" s="3">
        <v>4</v>
      </c>
      <c r="D58" s="3">
        <v>0</v>
      </c>
      <c r="E58" s="3">
        <f t="shared" si="5"/>
        <v>4</v>
      </c>
      <c r="F58" s="44">
        <f t="shared" si="8"/>
        <v>0</v>
      </c>
      <c r="G58" s="3">
        <f t="shared" si="6"/>
        <v>8.8888888888888889E-3</v>
      </c>
      <c r="H58" s="63">
        <v>42.151724000000002</v>
      </c>
      <c r="I58" s="63">
        <v>-99.497525999999993</v>
      </c>
      <c r="J58" s="3">
        <v>3</v>
      </c>
      <c r="K58" s="3">
        <v>4</v>
      </c>
      <c r="L58" s="61">
        <v>4</v>
      </c>
      <c r="M58" s="59">
        <v>4</v>
      </c>
      <c r="N58" s="60" t="s">
        <v>160</v>
      </c>
      <c r="O58" s="60"/>
      <c r="P58" s="60"/>
    </row>
    <row r="59" spans="1:16">
      <c r="A59" s="4" t="s">
        <v>155</v>
      </c>
      <c r="B59" s="3">
        <v>9</v>
      </c>
      <c r="C59" s="3">
        <v>5</v>
      </c>
      <c r="D59" s="3">
        <v>0</v>
      </c>
      <c r="E59" s="3">
        <f t="shared" si="5"/>
        <v>5</v>
      </c>
      <c r="F59" s="44">
        <f t="shared" si="8"/>
        <v>0</v>
      </c>
      <c r="G59" s="3">
        <f t="shared" si="6"/>
        <v>1.1111111111111112E-2</v>
      </c>
      <c r="H59" s="63">
        <v>42.151794000000002</v>
      </c>
      <c r="I59" s="63">
        <v>-99.476805999999996</v>
      </c>
      <c r="J59" s="3">
        <v>3</v>
      </c>
      <c r="K59" s="3">
        <v>3</v>
      </c>
      <c r="L59" s="61">
        <v>4</v>
      </c>
      <c r="M59" s="59">
        <v>3</v>
      </c>
      <c r="N59" s="60" t="s">
        <v>161</v>
      </c>
      <c r="O59" s="60"/>
      <c r="P59" s="60"/>
    </row>
    <row r="60" spans="1:16">
      <c r="A60" s="4" t="s">
        <v>155</v>
      </c>
      <c r="B60" s="3">
        <v>10</v>
      </c>
      <c r="C60" s="3">
        <v>12</v>
      </c>
      <c r="D60" s="3">
        <v>1</v>
      </c>
      <c r="E60" s="3">
        <f t="shared" si="5"/>
        <v>11</v>
      </c>
      <c r="F60" s="44">
        <f t="shared" si="8"/>
        <v>8.3333333333333329E-2</v>
      </c>
      <c r="G60" s="3">
        <f t="shared" si="6"/>
        <v>2.4444444444444442E-2</v>
      </c>
      <c r="H60" s="63">
        <v>42.144719000000002</v>
      </c>
      <c r="I60" s="63">
        <v>-99.458055000000002</v>
      </c>
      <c r="J60" s="3">
        <v>5</v>
      </c>
      <c r="K60" s="3">
        <v>5</v>
      </c>
      <c r="L60" s="3">
        <v>5</v>
      </c>
      <c r="M60" s="27">
        <f t="shared" si="7"/>
        <v>5</v>
      </c>
      <c r="N60" s="40" t="s">
        <v>162</v>
      </c>
      <c r="O60" s="40"/>
    </row>
    <row r="61" spans="1:16">
      <c r="A61" s="54" t="s">
        <v>163</v>
      </c>
      <c r="B61" s="55">
        <v>1</v>
      </c>
      <c r="C61" s="55">
        <v>3</v>
      </c>
      <c r="D61" s="55">
        <v>0</v>
      </c>
      <c r="E61" s="55">
        <f t="shared" si="5"/>
        <v>3</v>
      </c>
      <c r="F61" s="43">
        <f t="shared" si="8"/>
        <v>0</v>
      </c>
      <c r="G61" s="53">
        <f t="shared" si="6"/>
        <v>6.6666666666666662E-3</v>
      </c>
      <c r="H61" s="31">
        <v>42.087562007208298</v>
      </c>
      <c r="I61" s="30">
        <v>-99.273331325241102</v>
      </c>
      <c r="J61" s="53">
        <v>3</v>
      </c>
      <c r="K61" s="55">
        <v>4</v>
      </c>
      <c r="L61" s="55">
        <v>4</v>
      </c>
      <c r="M61" s="26">
        <f t="shared" si="7"/>
        <v>3.6666666666666665</v>
      </c>
      <c r="N61" s="40"/>
      <c r="O61" s="40"/>
    </row>
    <row r="62" spans="1:16">
      <c r="A62" s="54" t="s">
        <v>163</v>
      </c>
      <c r="B62" s="55">
        <v>2</v>
      </c>
      <c r="C62" s="55">
        <v>0</v>
      </c>
      <c r="D62" s="55">
        <v>0</v>
      </c>
      <c r="E62" s="55">
        <f t="shared" si="5"/>
        <v>0</v>
      </c>
      <c r="F62" s="43" t="e">
        <f t="shared" si="8"/>
        <v>#DIV/0!</v>
      </c>
      <c r="G62" s="53">
        <f t="shared" si="6"/>
        <v>0</v>
      </c>
      <c r="H62" s="16">
        <v>42.066704482530703</v>
      </c>
      <c r="I62" s="30">
        <v>-99.194873937460699</v>
      </c>
      <c r="J62" s="53">
        <v>5</v>
      </c>
      <c r="K62" s="55">
        <v>5</v>
      </c>
      <c r="L62" s="55">
        <v>4</v>
      </c>
      <c r="M62" s="26">
        <f t="shared" si="7"/>
        <v>4.666666666666667</v>
      </c>
      <c r="N62" s="40"/>
      <c r="O62" s="40"/>
    </row>
    <row r="63" spans="1:16">
      <c r="A63" s="54" t="s">
        <v>163</v>
      </c>
      <c r="B63" s="55">
        <v>3</v>
      </c>
      <c r="C63" s="55">
        <v>0</v>
      </c>
      <c r="D63" s="55">
        <v>0</v>
      </c>
      <c r="E63" s="55">
        <f t="shared" si="5"/>
        <v>0</v>
      </c>
      <c r="F63" s="43" t="e">
        <f t="shared" si="8"/>
        <v>#DIV/0!</v>
      </c>
      <c r="G63" s="53">
        <f t="shared" si="6"/>
        <v>0</v>
      </c>
      <c r="H63" s="31">
        <v>42.0590401002259</v>
      </c>
      <c r="I63" s="30">
        <v>-99.182875559365201</v>
      </c>
      <c r="J63" s="53">
        <v>4</v>
      </c>
      <c r="K63" s="55">
        <v>4</v>
      </c>
      <c r="L63" s="55">
        <v>3</v>
      </c>
      <c r="M63" s="26">
        <f t="shared" si="7"/>
        <v>3.6666666666666665</v>
      </c>
      <c r="N63" s="40"/>
      <c r="O63" s="40"/>
    </row>
    <row r="64" spans="1:16">
      <c r="A64" s="54" t="s">
        <v>163</v>
      </c>
      <c r="B64" s="55">
        <v>4</v>
      </c>
      <c r="C64" s="55">
        <v>6</v>
      </c>
      <c r="D64" s="55">
        <v>0</v>
      </c>
      <c r="E64" s="55">
        <f t="shared" si="5"/>
        <v>6</v>
      </c>
      <c r="F64" s="43">
        <f t="shared" si="8"/>
        <v>0</v>
      </c>
      <c r="G64" s="53">
        <f t="shared" si="6"/>
        <v>1.3333333333333332E-2</v>
      </c>
      <c r="H64" s="31">
        <v>42.058973245398299</v>
      </c>
      <c r="I64" s="30">
        <v>-99.163443036725297</v>
      </c>
      <c r="J64" s="53">
        <v>4</v>
      </c>
      <c r="K64" s="55">
        <v>4</v>
      </c>
      <c r="L64" s="55">
        <v>4</v>
      </c>
      <c r="M64" s="26">
        <f t="shared" si="7"/>
        <v>4</v>
      </c>
      <c r="N64" s="40"/>
      <c r="O64" s="40"/>
    </row>
    <row r="65" spans="1:13">
      <c r="A65" s="54" t="s">
        <v>163</v>
      </c>
      <c r="B65" s="55">
        <v>5</v>
      </c>
      <c r="C65" s="55">
        <v>0</v>
      </c>
      <c r="D65" s="55">
        <v>0</v>
      </c>
      <c r="E65" s="55">
        <f t="shared" si="5"/>
        <v>0</v>
      </c>
      <c r="F65" s="43" t="e">
        <f t="shared" si="8"/>
        <v>#DIV/0!</v>
      </c>
      <c r="G65" s="53">
        <f t="shared" si="6"/>
        <v>0</v>
      </c>
      <c r="H65" s="31">
        <v>42.058921056255699</v>
      </c>
      <c r="I65" s="30">
        <v>-99.143995823018798</v>
      </c>
      <c r="J65" s="53">
        <v>5</v>
      </c>
      <c r="K65" s="55">
        <v>5</v>
      </c>
      <c r="L65" s="55">
        <v>5</v>
      </c>
      <c r="M65" s="26">
        <f t="shared" si="7"/>
        <v>5</v>
      </c>
    </row>
    <row r="66" spans="1:13">
      <c r="A66" s="54" t="s">
        <v>163</v>
      </c>
      <c r="B66" s="55">
        <v>6</v>
      </c>
      <c r="C66" s="55">
        <v>4</v>
      </c>
      <c r="D66" s="55">
        <v>0</v>
      </c>
      <c r="E66" s="55">
        <f t="shared" si="5"/>
        <v>4</v>
      </c>
      <c r="F66" s="43">
        <f t="shared" si="8"/>
        <v>0</v>
      </c>
      <c r="G66" s="53">
        <f t="shared" ref="G66:G80" si="9">(E66/0.9)/500</f>
        <v>8.8888888888888889E-3</v>
      </c>
      <c r="H66" s="31">
        <v>42.058816618703602</v>
      </c>
      <c r="I66" s="30">
        <v>-99.124556081220703</v>
      </c>
      <c r="J66" s="53">
        <v>5</v>
      </c>
      <c r="K66" s="55">
        <v>5</v>
      </c>
      <c r="L66" s="55">
        <v>4</v>
      </c>
      <c r="M66" s="26">
        <f t="shared" si="7"/>
        <v>4.666666666666667</v>
      </c>
    </row>
    <row r="67" spans="1:13">
      <c r="A67" s="54" t="s">
        <v>163</v>
      </c>
      <c r="B67" s="55">
        <v>7</v>
      </c>
      <c r="C67" s="55">
        <v>0</v>
      </c>
      <c r="D67" s="55">
        <v>0</v>
      </c>
      <c r="E67" s="55">
        <f t="shared" si="5"/>
        <v>0</v>
      </c>
      <c r="F67" s="43" t="e">
        <f t="shared" si="8"/>
        <v>#DIV/0!</v>
      </c>
      <c r="G67" s="53">
        <f t="shared" si="9"/>
        <v>0</v>
      </c>
      <c r="H67" s="31">
        <v>42.058699994435102</v>
      </c>
      <c r="I67" s="30">
        <v>-99.105316141067703</v>
      </c>
      <c r="J67" s="53">
        <v>4</v>
      </c>
      <c r="K67" s="55">
        <v>4</v>
      </c>
      <c r="L67" s="55">
        <v>3</v>
      </c>
      <c r="M67" s="26">
        <f t="shared" si="7"/>
        <v>3.6666666666666665</v>
      </c>
    </row>
    <row r="68" spans="1:13">
      <c r="A68" s="54" t="s">
        <v>163</v>
      </c>
      <c r="B68" s="55">
        <v>8</v>
      </c>
      <c r="C68" s="55">
        <v>1</v>
      </c>
      <c r="D68" s="55">
        <v>0</v>
      </c>
      <c r="E68" s="55">
        <f t="shared" si="5"/>
        <v>1</v>
      </c>
      <c r="F68" s="43">
        <f t="shared" si="8"/>
        <v>0</v>
      </c>
      <c r="G68" s="53">
        <f t="shared" si="9"/>
        <v>2.2222222222222222E-3</v>
      </c>
      <c r="H68" s="31">
        <v>42.058698054159699</v>
      </c>
      <c r="I68" s="30">
        <v>-99.085901963440307</v>
      </c>
      <c r="J68" s="53">
        <v>5</v>
      </c>
      <c r="K68" s="55">
        <v>5</v>
      </c>
      <c r="L68" s="55">
        <v>4</v>
      </c>
      <c r="M68" s="26">
        <f t="shared" si="7"/>
        <v>4.666666666666667</v>
      </c>
    </row>
    <row r="69" spans="1:13">
      <c r="A69" s="54" t="s">
        <v>163</v>
      </c>
      <c r="B69" s="55">
        <v>9</v>
      </c>
      <c r="C69" s="55">
        <v>0</v>
      </c>
      <c r="D69" s="55">
        <v>0</v>
      </c>
      <c r="E69" s="55">
        <f t="shared" si="5"/>
        <v>0</v>
      </c>
      <c r="F69" s="43" t="e">
        <f t="shared" si="8"/>
        <v>#DIV/0!</v>
      </c>
      <c r="G69" s="53">
        <f t="shared" si="9"/>
        <v>0</v>
      </c>
      <c r="H69" s="31">
        <v>42.0614341969805</v>
      </c>
      <c r="I69" s="30">
        <v>-99.070254443549004</v>
      </c>
      <c r="J69" s="53">
        <v>4</v>
      </c>
      <c r="K69" s="55">
        <v>4</v>
      </c>
      <c r="L69" s="55">
        <v>4</v>
      </c>
      <c r="M69" s="26">
        <f t="shared" si="7"/>
        <v>4</v>
      </c>
    </row>
    <row r="70" spans="1:13">
      <c r="A70" s="54" t="s">
        <v>163</v>
      </c>
      <c r="B70" s="55">
        <v>10</v>
      </c>
      <c r="C70" s="55">
        <v>0</v>
      </c>
      <c r="D70" s="55">
        <v>0</v>
      </c>
      <c r="E70" s="55">
        <f t="shared" si="5"/>
        <v>0</v>
      </c>
      <c r="F70" s="43" t="e">
        <f t="shared" si="8"/>
        <v>#DIV/0!</v>
      </c>
      <c r="G70" s="53">
        <f t="shared" si="9"/>
        <v>0</v>
      </c>
      <c r="H70" s="31">
        <v>42.072668363843199</v>
      </c>
      <c r="I70" s="30">
        <v>-99.070289024855995</v>
      </c>
      <c r="J70" s="53">
        <v>4</v>
      </c>
      <c r="K70" s="55">
        <v>4</v>
      </c>
      <c r="L70" s="55">
        <v>4</v>
      </c>
      <c r="M70" s="26">
        <f t="shared" si="7"/>
        <v>4</v>
      </c>
    </row>
    <row r="71" spans="1:13">
      <c r="A71" s="4" t="s">
        <v>164</v>
      </c>
      <c r="B71" s="3">
        <v>1</v>
      </c>
      <c r="C71" s="3">
        <v>4</v>
      </c>
      <c r="D71" s="3">
        <v>0</v>
      </c>
      <c r="E71" s="3">
        <f t="shared" si="5"/>
        <v>4</v>
      </c>
      <c r="F71" s="44">
        <f t="shared" si="8"/>
        <v>0</v>
      </c>
      <c r="G71" s="3">
        <f t="shared" si="9"/>
        <v>8.8888888888888889E-3</v>
      </c>
      <c r="H71" s="32">
        <v>42.088556742325999</v>
      </c>
      <c r="I71" s="33">
        <v>-98.819274107051996</v>
      </c>
      <c r="J71" s="3">
        <v>4</v>
      </c>
      <c r="K71" s="3">
        <v>4</v>
      </c>
      <c r="L71" s="3"/>
      <c r="M71" s="27">
        <f t="shared" si="7"/>
        <v>4</v>
      </c>
    </row>
    <row r="72" spans="1:13">
      <c r="A72" s="4" t="s">
        <v>164</v>
      </c>
      <c r="B72" s="3">
        <v>2</v>
      </c>
      <c r="C72" s="3">
        <v>8</v>
      </c>
      <c r="D72" s="3">
        <v>0</v>
      </c>
      <c r="E72" s="3">
        <f t="shared" si="5"/>
        <v>8</v>
      </c>
      <c r="F72" s="44">
        <f t="shared" si="8"/>
        <v>0</v>
      </c>
      <c r="G72" s="3">
        <f t="shared" si="9"/>
        <v>1.7777777777777778E-2</v>
      </c>
      <c r="H72" s="32">
        <v>42.088567304785698</v>
      </c>
      <c r="I72" s="33">
        <v>-98.799817573939094</v>
      </c>
      <c r="J72" s="3">
        <v>5</v>
      </c>
      <c r="K72" s="3">
        <v>5</v>
      </c>
      <c r="L72" s="3"/>
      <c r="M72" s="27">
        <f t="shared" si="7"/>
        <v>5</v>
      </c>
    </row>
    <row r="73" spans="1:13">
      <c r="A73" s="4" t="s">
        <v>164</v>
      </c>
      <c r="B73" s="3">
        <v>3</v>
      </c>
      <c r="C73" s="3">
        <v>1</v>
      </c>
      <c r="D73" s="3">
        <v>1</v>
      </c>
      <c r="E73" s="3">
        <f t="shared" si="5"/>
        <v>0</v>
      </c>
      <c r="F73" s="44">
        <f t="shared" si="8"/>
        <v>1</v>
      </c>
      <c r="G73" s="3">
        <f t="shared" si="9"/>
        <v>0</v>
      </c>
      <c r="H73" s="32">
        <v>42.088620918683198</v>
      </c>
      <c r="I73" s="33">
        <v>-98.780360740005094</v>
      </c>
      <c r="J73" s="3">
        <v>5</v>
      </c>
      <c r="K73" s="3">
        <v>5</v>
      </c>
      <c r="L73" s="3"/>
      <c r="M73" s="27">
        <f t="shared" si="7"/>
        <v>5</v>
      </c>
    </row>
    <row r="74" spans="1:13">
      <c r="A74" s="4" t="s">
        <v>164</v>
      </c>
      <c r="B74" s="3">
        <v>4</v>
      </c>
      <c r="C74" s="3">
        <v>0</v>
      </c>
      <c r="D74" s="3">
        <v>0</v>
      </c>
      <c r="E74" s="3">
        <f t="shared" si="5"/>
        <v>0</v>
      </c>
      <c r="F74" s="44" t="e">
        <f t="shared" si="8"/>
        <v>#DIV/0!</v>
      </c>
      <c r="G74" s="3">
        <f t="shared" si="9"/>
        <v>0</v>
      </c>
      <c r="H74" s="32">
        <v>42.088543331420198</v>
      </c>
      <c r="I74" s="33">
        <v>-98.760907638986296</v>
      </c>
      <c r="J74" s="3">
        <v>5</v>
      </c>
      <c r="K74" s="3">
        <v>5</v>
      </c>
      <c r="L74" s="3"/>
      <c r="M74" s="27">
        <f t="shared" si="7"/>
        <v>5</v>
      </c>
    </row>
    <row r="75" spans="1:13">
      <c r="A75" s="4" t="s">
        <v>164</v>
      </c>
      <c r="B75" s="3">
        <v>5</v>
      </c>
      <c r="C75" s="3">
        <v>4</v>
      </c>
      <c r="D75" s="3">
        <v>1</v>
      </c>
      <c r="E75" s="3">
        <f t="shared" si="5"/>
        <v>3</v>
      </c>
      <c r="F75" s="44">
        <f t="shared" si="8"/>
        <v>0.25</v>
      </c>
      <c r="G75" s="3">
        <f t="shared" si="9"/>
        <v>6.6666666666666662E-3</v>
      </c>
      <c r="H75" s="32">
        <v>42.088543654586204</v>
      </c>
      <c r="I75" s="33">
        <v>-98.741452023181793</v>
      </c>
      <c r="J75" s="3">
        <v>3</v>
      </c>
      <c r="K75" s="3">
        <v>3</v>
      </c>
      <c r="L75" s="3"/>
      <c r="M75" s="27">
        <f t="shared" si="7"/>
        <v>3</v>
      </c>
    </row>
    <row r="76" spans="1:13">
      <c r="A76" s="4" t="s">
        <v>164</v>
      </c>
      <c r="B76" s="3">
        <v>6</v>
      </c>
      <c r="C76" s="3">
        <v>1</v>
      </c>
      <c r="D76" s="3">
        <v>0</v>
      </c>
      <c r="E76" s="3">
        <f t="shared" si="5"/>
        <v>1</v>
      </c>
      <c r="F76" s="44">
        <f t="shared" si="8"/>
        <v>0</v>
      </c>
      <c r="G76" s="3">
        <f t="shared" si="9"/>
        <v>2.2222222222222222E-3</v>
      </c>
      <c r="H76" s="32">
        <v>42.088557956071597</v>
      </c>
      <c r="I76" s="33">
        <v>-98.721994812202098</v>
      </c>
      <c r="J76" s="3">
        <v>5</v>
      </c>
      <c r="K76" s="3">
        <v>5</v>
      </c>
      <c r="L76" s="3"/>
      <c r="M76" s="27">
        <f t="shared" si="7"/>
        <v>5</v>
      </c>
    </row>
    <row r="77" spans="1:13">
      <c r="A77" s="4" t="s">
        <v>164</v>
      </c>
      <c r="B77" s="3">
        <v>7</v>
      </c>
      <c r="C77" s="3">
        <v>10</v>
      </c>
      <c r="D77" s="3">
        <v>0</v>
      </c>
      <c r="E77" s="3">
        <f t="shared" si="5"/>
        <v>10</v>
      </c>
      <c r="F77" s="44">
        <f t="shared" si="8"/>
        <v>0</v>
      </c>
      <c r="G77" s="3">
        <f t="shared" si="9"/>
        <v>2.2222222222222223E-2</v>
      </c>
      <c r="H77" s="32">
        <v>42.0885706975197</v>
      </c>
      <c r="I77" s="33">
        <v>-98.702537583227596</v>
      </c>
      <c r="J77" s="3">
        <v>5</v>
      </c>
      <c r="K77" s="3">
        <v>4</v>
      </c>
      <c r="L77" s="3"/>
      <c r="M77" s="27">
        <f t="shared" si="7"/>
        <v>4.5</v>
      </c>
    </row>
    <row r="78" spans="1:13">
      <c r="A78" s="4" t="s">
        <v>164</v>
      </c>
      <c r="B78" s="3">
        <v>8</v>
      </c>
      <c r="C78" s="3">
        <v>0</v>
      </c>
      <c r="D78" s="3">
        <v>0</v>
      </c>
      <c r="E78" s="3">
        <f t="shared" si="5"/>
        <v>0</v>
      </c>
      <c r="F78" s="44" t="e">
        <f t="shared" si="8"/>
        <v>#DIV/0!</v>
      </c>
      <c r="G78" s="3">
        <f t="shared" si="9"/>
        <v>0</v>
      </c>
      <c r="H78" s="32">
        <v>42.088595529123303</v>
      </c>
      <c r="I78" s="33">
        <v>-98.683080427022205</v>
      </c>
      <c r="J78" s="3">
        <v>4</v>
      </c>
      <c r="K78" s="3">
        <v>4</v>
      </c>
      <c r="L78" s="3"/>
      <c r="M78" s="27">
        <f t="shared" si="7"/>
        <v>4</v>
      </c>
    </row>
    <row r="79" spans="1:13">
      <c r="A79" s="4" t="s">
        <v>164</v>
      </c>
      <c r="B79" s="3">
        <v>9</v>
      </c>
      <c r="C79" s="3">
        <v>3</v>
      </c>
      <c r="D79" s="3">
        <v>0</v>
      </c>
      <c r="E79" s="3">
        <f t="shared" si="5"/>
        <v>3</v>
      </c>
      <c r="F79" s="44">
        <f t="shared" si="8"/>
        <v>0</v>
      </c>
      <c r="G79" s="3">
        <f t="shared" si="9"/>
        <v>6.6666666666666662E-3</v>
      </c>
      <c r="H79" s="32">
        <v>42.088604197814099</v>
      </c>
      <c r="I79" s="33">
        <v>-98.663623242294605</v>
      </c>
      <c r="J79" s="3">
        <v>5</v>
      </c>
      <c r="K79" s="3">
        <v>5</v>
      </c>
      <c r="L79" s="3"/>
      <c r="M79" s="27">
        <f t="shared" si="7"/>
        <v>5</v>
      </c>
    </row>
    <row r="80" spans="1:13">
      <c r="A80" s="4" t="s">
        <v>164</v>
      </c>
      <c r="B80" s="3">
        <v>10</v>
      </c>
      <c r="C80" s="3">
        <v>4</v>
      </c>
      <c r="D80" s="3">
        <v>1</v>
      </c>
      <c r="E80" s="3">
        <f t="shared" si="5"/>
        <v>3</v>
      </c>
      <c r="F80" s="44">
        <f t="shared" si="8"/>
        <v>0.25</v>
      </c>
      <c r="G80" s="3">
        <f t="shared" si="9"/>
        <v>6.6666666666666662E-3</v>
      </c>
      <c r="H80" s="32">
        <v>42.088590979696498</v>
      </c>
      <c r="I80" s="33">
        <v>-98.644170368072807</v>
      </c>
      <c r="J80" s="3">
        <v>4</v>
      </c>
      <c r="K80" s="3">
        <v>4</v>
      </c>
      <c r="L80" s="3"/>
      <c r="M80" s="27">
        <f t="shared" si="7"/>
        <v>4</v>
      </c>
    </row>
    <row r="81" spans="1:13">
      <c r="A81" s="45"/>
      <c r="B81" s="55" t="s">
        <v>165</v>
      </c>
      <c r="C81" s="56">
        <f>AVERAGE(C2:C80)</f>
        <v>2.1898734177215191</v>
      </c>
      <c r="D81" s="56">
        <f>AVERAGE(D2:D80)</f>
        <v>0.12658227848101267</v>
      </c>
      <c r="E81" s="56">
        <f>AVERAGE(E2:E80)</f>
        <v>2.0632911392405062</v>
      </c>
      <c r="F81" s="55">
        <f t="shared" si="8"/>
        <v>5.7803468208092484E-2</v>
      </c>
      <c r="G81" s="55">
        <f>AVERAGE(G2:G80)</f>
        <v>4.5850914205344557E-3</v>
      </c>
      <c r="H81" s="47"/>
      <c r="I81" s="45"/>
      <c r="J81" s="39"/>
      <c r="K81" s="39"/>
      <c r="L81" s="39"/>
      <c r="M81" s="46"/>
    </row>
    <row r="82" spans="1:13">
      <c r="A82" s="45"/>
      <c r="B82" s="55" t="s">
        <v>166</v>
      </c>
      <c r="C82" s="56">
        <f>_xlfn.STDEV.P(C2:C81)</f>
        <v>3.3692578907197377</v>
      </c>
      <c r="D82" s="56">
        <f>_xlfn.STDEV.P(D2:D81)</f>
        <v>0.36630208188034286</v>
      </c>
      <c r="E82" s="56">
        <f>_xlfn.STDEV.P(E2:E81)</f>
        <v>3.2378301845213362</v>
      </c>
      <c r="F82" s="55">
        <f t="shared" si="8"/>
        <v>0.10871892083098862</v>
      </c>
      <c r="G82" s="55">
        <f>_xlfn.STDEV.P(G2:G81)</f>
        <v>7.1951781878251912E-3</v>
      </c>
      <c r="H82" s="47"/>
      <c r="I82" s="57"/>
      <c r="J82" s="39"/>
      <c r="K82" s="39"/>
      <c r="L82" s="39"/>
      <c r="M82" s="46"/>
    </row>
    <row r="83" spans="1:13">
      <c r="A83" s="45"/>
      <c r="B83" s="55" t="s">
        <v>167</v>
      </c>
      <c r="C83" s="56">
        <f>_xlfn.CONFIDENCE.NORM(0.05,C82,80)</f>
        <v>0.73830762155783947</v>
      </c>
      <c r="D83" s="56">
        <f>_xlfn.CONFIDENCE.NORM(0.05,D82,80)</f>
        <v>8.0268007857062257E-2</v>
      </c>
      <c r="E83" s="56">
        <f>_xlfn.CONFIDENCE.NORM(0.05,E82,80)</f>
        <v>0.70950778482304566</v>
      </c>
      <c r="F83" s="55">
        <f t="shared" si="8"/>
        <v>0.10871892083098862</v>
      </c>
      <c r="G83" s="55">
        <f>_xlfn.CONFIDENCE.NORM(0.05,G82,80)</f>
        <v>1.5766839662734347E-3</v>
      </c>
      <c r="H83" s="47"/>
      <c r="I83" s="57"/>
      <c r="J83" s="39"/>
      <c r="K83" s="39"/>
      <c r="L83" s="39"/>
      <c r="M83" s="46"/>
    </row>
    <row r="84" spans="1:13">
      <c r="A84" s="40"/>
      <c r="B84" s="53" t="s">
        <v>168</v>
      </c>
      <c r="C84" s="55">
        <f>SUM(C2:C80)</f>
        <v>173</v>
      </c>
      <c r="D84" s="55">
        <f>SUM(D2:D80)</f>
        <v>10</v>
      </c>
      <c r="E84" s="55">
        <f>SUM(E2:E80)</f>
        <v>163</v>
      </c>
      <c r="F84" s="39"/>
      <c r="G84" s="40"/>
      <c r="H84" s="40"/>
      <c r="I84" s="57"/>
    </row>
    <row r="85" spans="1:13">
      <c r="A85" s="40"/>
      <c r="B85" s="40"/>
      <c r="C85" s="40"/>
      <c r="G85" s="40"/>
      <c r="H85" s="40"/>
      <c r="I85" s="57"/>
    </row>
    <row r="86" spans="1:13">
      <c r="A86" s="40"/>
      <c r="B86" s="40"/>
      <c r="C86" s="40"/>
      <c r="G86" s="40"/>
      <c r="H86" s="40"/>
      <c r="I86" s="57"/>
    </row>
    <row r="87" spans="1:13">
      <c r="A87" s="40"/>
      <c r="B87" s="40"/>
      <c r="C87" s="40"/>
      <c r="G87" s="40"/>
      <c r="H87" s="40"/>
      <c r="I87" s="5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25"/>
  <sheetViews>
    <sheetView workbookViewId="0">
      <selection activeCell="F17" sqref="F17"/>
    </sheetView>
  </sheetViews>
  <sheetFormatPr defaultRowHeight="15"/>
  <cols>
    <col min="1" max="1" width="29.5703125" customWidth="1"/>
    <col min="2" max="2" width="20.7109375" bestFit="1" customWidth="1"/>
    <col min="3" max="3" width="20" bestFit="1" customWidth="1"/>
  </cols>
  <sheetData>
    <row r="1" spans="1:3">
      <c r="A1" s="6" t="s">
        <v>169</v>
      </c>
      <c r="B1" s="40"/>
      <c r="C1" s="40"/>
    </row>
    <row r="2" spans="1:3">
      <c r="A2" s="6"/>
      <c r="B2" s="40"/>
      <c r="C2" s="40"/>
    </row>
    <row r="3" spans="1:3">
      <c r="A3" s="6" t="s">
        <v>170</v>
      </c>
      <c r="B3" s="40"/>
      <c r="C3" s="40"/>
    </row>
    <row r="4" spans="1:3">
      <c r="A4" s="29" t="s">
        <v>171</v>
      </c>
      <c r="B4" s="29" t="s">
        <v>172</v>
      </c>
      <c r="C4" s="29" t="s">
        <v>173</v>
      </c>
    </row>
    <row r="5" spans="1:3">
      <c r="A5" s="42" t="s">
        <v>174</v>
      </c>
      <c r="B5" s="52" t="s">
        <v>175</v>
      </c>
      <c r="C5" s="56">
        <v>0</v>
      </c>
    </row>
    <row r="6" spans="1:3">
      <c r="A6" s="48" t="s">
        <v>176</v>
      </c>
      <c r="B6" s="52" t="s">
        <v>177</v>
      </c>
      <c r="C6" s="56">
        <v>0</v>
      </c>
    </row>
    <row r="7" spans="1:3">
      <c r="A7" s="48" t="s">
        <v>178</v>
      </c>
      <c r="B7" s="52" t="s">
        <v>175</v>
      </c>
      <c r="C7" s="8">
        <v>0</v>
      </c>
    </row>
    <row r="8" spans="1:3">
      <c r="A8" s="48" t="s">
        <v>179</v>
      </c>
      <c r="B8" s="52" t="s">
        <v>180</v>
      </c>
      <c r="C8" s="8">
        <v>0</v>
      </c>
    </row>
    <row r="9" spans="1:3">
      <c r="A9" s="48" t="s">
        <v>181</v>
      </c>
      <c r="B9" s="52" t="s">
        <v>182</v>
      </c>
      <c r="C9" s="8">
        <v>0</v>
      </c>
    </row>
    <row r="10" spans="1:3">
      <c r="A10" s="49"/>
      <c r="B10" s="49"/>
      <c r="C10" s="49"/>
    </row>
    <row r="11" spans="1:3">
      <c r="A11" s="50" t="s">
        <v>183</v>
      </c>
      <c r="B11" s="49"/>
      <c r="C11" s="49"/>
    </row>
    <row r="12" spans="1:3">
      <c r="A12" s="51" t="s">
        <v>171</v>
      </c>
      <c r="B12" s="51" t="s">
        <v>184</v>
      </c>
      <c r="C12" s="51" t="s">
        <v>173</v>
      </c>
    </row>
    <row r="13" spans="1:3">
      <c r="A13" s="48" t="s">
        <v>174</v>
      </c>
      <c r="B13" s="52" t="s">
        <v>185</v>
      </c>
      <c r="C13" s="8">
        <v>0</v>
      </c>
    </row>
    <row r="14" spans="1:3">
      <c r="A14" s="48" t="s">
        <v>176</v>
      </c>
      <c r="B14" s="52" t="s">
        <v>185</v>
      </c>
      <c r="C14" s="8">
        <v>0</v>
      </c>
    </row>
    <row r="15" spans="1:3">
      <c r="A15" s="48" t="s">
        <v>178</v>
      </c>
      <c r="B15" s="52" t="s">
        <v>185</v>
      </c>
      <c r="C15" s="8">
        <v>0</v>
      </c>
    </row>
    <row r="16" spans="1:3">
      <c r="A16" s="48" t="s">
        <v>179</v>
      </c>
      <c r="B16" s="52" t="s">
        <v>185</v>
      </c>
      <c r="C16" s="8">
        <v>0</v>
      </c>
    </row>
    <row r="17" spans="1:3">
      <c r="A17" s="48" t="s">
        <v>181</v>
      </c>
      <c r="B17" s="52" t="s">
        <v>185</v>
      </c>
      <c r="C17" s="8">
        <v>0</v>
      </c>
    </row>
    <row r="18" spans="1:3">
      <c r="A18" s="49"/>
      <c r="B18" s="49"/>
      <c r="C18" s="49"/>
    </row>
    <row r="19" spans="1:3">
      <c r="A19" s="50" t="s">
        <v>186</v>
      </c>
      <c r="B19" s="49"/>
      <c r="C19" s="49"/>
    </row>
    <row r="20" spans="1:3">
      <c r="A20" s="51" t="s">
        <v>171</v>
      </c>
      <c r="B20" s="51" t="s">
        <v>172</v>
      </c>
      <c r="C20" s="51" t="s">
        <v>173</v>
      </c>
    </row>
    <row r="21" spans="1:3">
      <c r="A21" s="48">
        <v>42584</v>
      </c>
      <c r="B21" s="52" t="s">
        <v>185</v>
      </c>
      <c r="C21" s="8">
        <v>0</v>
      </c>
    </row>
    <row r="22" spans="1:3">
      <c r="A22" s="48">
        <v>42585</v>
      </c>
      <c r="B22" s="52" t="s">
        <v>185</v>
      </c>
      <c r="C22" s="8">
        <v>0</v>
      </c>
    </row>
    <row r="23" spans="1:3">
      <c r="A23" s="48">
        <v>42586</v>
      </c>
      <c r="B23" s="52" t="s">
        <v>185</v>
      </c>
      <c r="C23" s="8">
        <v>0</v>
      </c>
    </row>
    <row r="24" spans="1:3">
      <c r="A24" s="42">
        <v>42587</v>
      </c>
      <c r="B24" s="52" t="s">
        <v>185</v>
      </c>
      <c r="C24" s="56">
        <v>0</v>
      </c>
    </row>
    <row r="25" spans="1:3">
      <c r="A25" s="42">
        <v>42588</v>
      </c>
      <c r="B25" s="52" t="s">
        <v>185</v>
      </c>
      <c r="C25" s="56"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B6CB302D5DD4AA0CE42E00FBBD50F" ma:contentTypeVersion="6" ma:contentTypeDescription="Create a new document." ma:contentTypeScope="" ma:versionID="0c50b1e2647e2b4361ccd4902dfa5b7f">
  <xsd:schema xmlns:xsd="http://www.w3.org/2001/XMLSchema" xmlns:xs="http://www.w3.org/2001/XMLSchema" xmlns:p="http://schemas.microsoft.com/office/2006/metadata/properties" xmlns:ns3="929ee4dd-1920-4d0d-8823-6db3270afbff" targetNamespace="http://schemas.microsoft.com/office/2006/metadata/properties" ma:root="true" ma:fieldsID="a7ec577bdbbd140ce4997aa309ba85df" ns3:_="">
    <xsd:import namespace="929ee4dd-1920-4d0d-8823-6db3270afbf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ee4dd-1920-4d0d-8823-6db3270afb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414A37-E66C-40EC-A0A7-6106E517F4EF}"/>
</file>

<file path=customXml/itemProps2.xml><?xml version="1.0" encoding="utf-8"?>
<ds:datastoreItem xmlns:ds="http://schemas.openxmlformats.org/officeDocument/2006/customXml" ds:itemID="{A229FDA6-2D5B-47BD-80C0-377E874F0ACD}"/>
</file>

<file path=customXml/itemProps3.xml><?xml version="1.0" encoding="utf-8"?>
<ds:datastoreItem xmlns:ds="http://schemas.openxmlformats.org/officeDocument/2006/customXml" ds:itemID="{D6DB0039-D218-411E-95BC-56FED40CF3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POWER Engineers, Inc.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bbainbridge</dc:creator>
  <cp:keywords/>
  <dc:description/>
  <cp:lastModifiedBy>Runge, Jeff</cp:lastModifiedBy>
  <cp:revision/>
  <dcterms:created xsi:type="dcterms:W3CDTF">2017-08-02T20:26:05Z</dcterms:created>
  <dcterms:modified xsi:type="dcterms:W3CDTF">2022-01-27T19:42:41Z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0x0101004E9B6CB302D5DD4AA0CE42E00FBBD50F</vt:lpwstr>
  </property>
</Properties>
</file>